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ThisWorkbook"/>
  <mc:AlternateContent xmlns:mc="http://schemas.openxmlformats.org/markup-compatibility/2006">
    <mc:Choice Requires="x15">
      <x15ac:absPath xmlns:x15ac="http://schemas.microsoft.com/office/spreadsheetml/2010/11/ac" url="https://cupe-my.sharepoint.com/personal/lkalen_cupe_ca/Documents/Desktop/"/>
    </mc:Choice>
  </mc:AlternateContent>
  <xr:revisionPtr revIDLastSave="0" documentId="8_{CB355E1E-6AEE-4402-A3E5-82E249401CA2}" xr6:coauthVersionLast="47" xr6:coauthVersionMax="47" xr10:uidLastSave="{00000000-0000-0000-0000-000000000000}"/>
  <bookViews>
    <workbookView xWindow="10690" yWindow="390" windowWidth="10660" windowHeight="13770" tabRatio="944" xr2:uid="{00000000-000D-0000-FFFF-FFFF00000000}"/>
  </bookViews>
  <sheets>
    <sheet name="BEGIN HERE" sheetId="92" r:id="rId1"/>
    <sheet name="Jan" sheetId="4" r:id="rId2"/>
    <sheet name="Feb" sheetId="76" r:id="rId3"/>
    <sheet name="March" sheetId="77" r:id="rId4"/>
    <sheet name="April" sheetId="78" r:id="rId5"/>
    <sheet name="May" sheetId="79" r:id="rId6"/>
    <sheet name="June" sheetId="80" r:id="rId7"/>
    <sheet name="July" sheetId="81" r:id="rId8"/>
    <sheet name="Aug" sheetId="82" r:id="rId9"/>
    <sheet name="Sept" sheetId="83" r:id="rId10"/>
    <sheet name="Oct" sheetId="84" r:id="rId11"/>
    <sheet name="Nov" sheetId="85" r:id="rId12"/>
    <sheet name="Dec" sheetId="86" r:id="rId13"/>
    <sheet name="Bill 32 Reporting" sheetId="100" r:id="rId14"/>
    <sheet name="Bill 32_hidden" sheetId="99" state="hidden" r:id="rId15"/>
    <sheet name="Treasurer" sheetId="22" r:id="rId16"/>
    <sheet name="Trustees" sheetId="60" r:id="rId17"/>
    <sheet name="Budget" sheetId="91" r:id="rId18"/>
    <sheet name="GLOSSARY" sheetId="24" r:id="rId19"/>
    <sheet name="BANK REC TIPS" sheetId="95" r:id="rId20"/>
    <sheet name="DR LOCALS" sheetId="97" r:id="rId21"/>
    <sheet name="WHEN FINISHED" sheetId="93" r:id="rId22"/>
    <sheet name="WRITTEN REPORTS" sheetId="94" r:id="rId23"/>
    <sheet name="B.3.12" sheetId="98" r:id="rId24"/>
  </sheets>
  <definedNames>
    <definedName name="BMdisplayrowcolumn" localSheetId="0">'BEGIN HERE'!#REF!</definedName>
    <definedName name="_xlnm.Print_Area" localSheetId="4">April!$A$1:$Y$98</definedName>
    <definedName name="_xlnm.Print_Area" localSheetId="8">Aug!$A$1:$Y$98</definedName>
    <definedName name="_xlnm.Print_Area" localSheetId="19">'BANK REC TIPS'!$A$1:$W$106</definedName>
    <definedName name="_xlnm.Print_Area" localSheetId="0">'BEGIN HERE'!$A$1:$N$63</definedName>
    <definedName name="_xlnm.Print_Area" localSheetId="17">Budget!$A$1:$G$39</definedName>
    <definedName name="_xlnm.Print_Area" localSheetId="12">Dec!$A$1:$Y$98</definedName>
    <definedName name="_xlnm.Print_Area" localSheetId="2">Feb!$A$1:$Y$98</definedName>
    <definedName name="_xlnm.Print_Area" localSheetId="18">GLOSSARY!$A$1:$B$19</definedName>
    <definedName name="_xlnm.Print_Area" localSheetId="1">Jan!$A$1:$Y$98</definedName>
    <definedName name="_xlnm.Print_Area" localSheetId="7">July!$A$1:$Y$98</definedName>
    <definedName name="_xlnm.Print_Area" localSheetId="6">June!$A$1:$Y$98</definedName>
    <definedName name="_xlnm.Print_Area" localSheetId="3">March!$A$1:$Y$98</definedName>
    <definedName name="_xlnm.Print_Area" localSheetId="5">May!$A$1:$Y$98</definedName>
    <definedName name="_xlnm.Print_Area" localSheetId="11">Nov!$A$1:$Y$98</definedName>
    <definedName name="_xlnm.Print_Area" localSheetId="10">Oct!$A$1:$Y$98</definedName>
    <definedName name="_xlnm.Print_Area" localSheetId="9">Sept!$A$1:$Y$98</definedName>
    <definedName name="_xlnm.Print_Area" localSheetId="15">Treasurer!$A$1:$U$67</definedName>
    <definedName name="_xlnm.Print_Area" localSheetId="16">Trustees!$A$1:$H$33</definedName>
    <definedName name="_xlnm.Print_Area" localSheetId="22">'WRITTEN REPORTS'!$A$1:$R$124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1" i="22" l="1"/>
  <c r="S14" i="22"/>
  <c r="S13" i="22"/>
  <c r="S12" i="22"/>
  <c r="S10" i="22"/>
  <c r="J80" i="86"/>
  <c r="M80" i="86" s="1"/>
  <c r="AC50" i="76"/>
  <c r="J80" i="76" s="1"/>
  <c r="M80" i="76" s="1"/>
  <c r="AC50" i="77"/>
  <c r="J80" i="77" s="1"/>
  <c r="M80" i="77" s="1"/>
  <c r="AC50" i="78"/>
  <c r="J80" i="78" s="1"/>
  <c r="M80" i="78" s="1"/>
  <c r="AC50" i="79"/>
  <c r="J80" i="79" s="1"/>
  <c r="M80" i="79" s="1"/>
  <c r="AC50" i="80"/>
  <c r="S15" i="22" s="1"/>
  <c r="AC50" i="81"/>
  <c r="J80" i="81" s="1"/>
  <c r="M80" i="81" s="1"/>
  <c r="AC50" i="82"/>
  <c r="J80" i="82" s="1"/>
  <c r="M80" i="82" s="1"/>
  <c r="AC50" i="83"/>
  <c r="J80" i="83" s="1"/>
  <c r="M80" i="83" s="1"/>
  <c r="AC50" i="84"/>
  <c r="J80" i="84" s="1"/>
  <c r="M80" i="84" s="1"/>
  <c r="AC50" i="85"/>
  <c r="J80" i="85" s="1"/>
  <c r="M80" i="85" s="1"/>
  <c r="AC50" i="86"/>
  <c r="AC50" i="4"/>
  <c r="J80" i="4" s="1"/>
  <c r="M80" i="4" s="1"/>
  <c r="B11" i="100"/>
  <c r="E57" i="4"/>
  <c r="K22" i="100" a="1"/>
  <c r="K22" i="100" s="1"/>
  <c r="G24" i="100" a="1"/>
  <c r="G24" i="100" s="1"/>
  <c r="G23" i="100" a="1"/>
  <c r="G23" i="100" s="1"/>
  <c r="G25" i="100" a="1"/>
  <c r="G25" i="100" s="1"/>
  <c r="G26" i="100" a="1"/>
  <c r="G26" i="100" s="1"/>
  <c r="G27" i="100" a="1"/>
  <c r="G27" i="100" s="1"/>
  <c r="G28" i="100" a="1"/>
  <c r="G28" i="100" s="1"/>
  <c r="G29" i="100" a="1"/>
  <c r="G29" i="100" s="1"/>
  <c r="G30" i="100" a="1"/>
  <c r="G30" i="100" s="1"/>
  <c r="G31" i="100" a="1"/>
  <c r="G31" i="100" s="1"/>
  <c r="G32" i="100" a="1"/>
  <c r="G32" i="100" s="1"/>
  <c r="G33" i="100" a="1"/>
  <c r="G33" i="100" s="1"/>
  <c r="G34" i="100" a="1"/>
  <c r="G34" i="100" s="1"/>
  <c r="G35" i="100" a="1"/>
  <c r="G35" i="100" s="1"/>
  <c r="G36" i="100" a="1"/>
  <c r="G36" i="100" s="1"/>
  <c r="G37" i="100" a="1"/>
  <c r="G37" i="100" s="1"/>
  <c r="G38" i="100" a="1"/>
  <c r="G38" i="100" s="1"/>
  <c r="G39" i="100" a="1"/>
  <c r="G39" i="100" s="1"/>
  <c r="G40" i="100" a="1"/>
  <c r="G40" i="100" s="1"/>
  <c r="G41" i="100" a="1"/>
  <c r="G41" i="100" s="1"/>
  <c r="G42" i="100" a="1"/>
  <c r="G42" i="100" s="1"/>
  <c r="G43" i="100" a="1"/>
  <c r="G43" i="100" s="1"/>
  <c r="G44" i="100" a="1"/>
  <c r="G44" i="100" s="1"/>
  <c r="G45" i="100" a="1"/>
  <c r="G45" i="100" s="1"/>
  <c r="G46" i="100" a="1"/>
  <c r="G46" i="100" s="1"/>
  <c r="G47" i="100" a="1"/>
  <c r="G47" i="100" s="1"/>
  <c r="G48" i="100" a="1"/>
  <c r="G48" i="100" s="1"/>
  <c r="G49" i="100" a="1"/>
  <c r="G49" i="100" s="1"/>
  <c r="G50" i="100" a="1"/>
  <c r="G50" i="100" s="1"/>
  <c r="G51" i="100" a="1"/>
  <c r="G51" i="100" s="1"/>
  <c r="G52" i="100" a="1"/>
  <c r="G52" i="100" s="1"/>
  <c r="G53" i="100" a="1"/>
  <c r="G53" i="100" s="1"/>
  <c r="G54" i="100" a="1"/>
  <c r="G54" i="100" s="1"/>
  <c r="G55" i="100" a="1"/>
  <c r="G55" i="100" s="1"/>
  <c r="G56" i="100" a="1"/>
  <c r="G56" i="100" s="1"/>
  <c r="B5" i="100"/>
  <c r="B4" i="100"/>
  <c r="F25" i="100" a="1"/>
  <c r="F25" i="100" s="1"/>
  <c r="AY23" i="100" a="1"/>
  <c r="AY23" i="100" s="1"/>
  <c r="AY24" i="100" a="1"/>
  <c r="AY24" i="100" s="1"/>
  <c r="AY25" i="100" a="1"/>
  <c r="AY25" i="100" s="1"/>
  <c r="AY26" i="100" a="1"/>
  <c r="AY26" i="100" s="1"/>
  <c r="AY27" i="100" a="1"/>
  <c r="AY27" i="100" s="1"/>
  <c r="AY28" i="100" a="1"/>
  <c r="AY28" i="100" s="1"/>
  <c r="AY29" i="100" a="1"/>
  <c r="AY29" i="100" s="1"/>
  <c r="AY30" i="100" a="1"/>
  <c r="AY30" i="100" s="1"/>
  <c r="AY31" i="100" a="1"/>
  <c r="AY31" i="100" s="1"/>
  <c r="AY32" i="100" a="1"/>
  <c r="AY32" i="100" s="1"/>
  <c r="AY33" i="100" a="1"/>
  <c r="AY33" i="100" s="1"/>
  <c r="AY34" i="100" a="1"/>
  <c r="AY34" i="100" s="1"/>
  <c r="AY35" i="100" a="1"/>
  <c r="AY35" i="100" s="1"/>
  <c r="AY36" i="100" a="1"/>
  <c r="AY36" i="100" s="1"/>
  <c r="AY37" i="100" a="1"/>
  <c r="AY37" i="100" s="1"/>
  <c r="AY38" i="100" a="1"/>
  <c r="AY38" i="100" s="1"/>
  <c r="AY39" i="100" a="1"/>
  <c r="AY39" i="100" s="1"/>
  <c r="AY40" i="100" a="1"/>
  <c r="AY40" i="100" s="1"/>
  <c r="AY41" i="100" a="1"/>
  <c r="AY41" i="100" s="1"/>
  <c r="AY42" i="100" a="1"/>
  <c r="AY42" i="100" s="1"/>
  <c r="AY43" i="100" a="1"/>
  <c r="AY43" i="100" s="1"/>
  <c r="AY44" i="100" a="1"/>
  <c r="AY44" i="100" s="1"/>
  <c r="AY45" i="100" a="1"/>
  <c r="AY45" i="100" s="1"/>
  <c r="AY46" i="100" a="1"/>
  <c r="AY46" i="100" s="1"/>
  <c r="AY47" i="100" a="1"/>
  <c r="AY47" i="100" s="1"/>
  <c r="AY48" i="100" a="1"/>
  <c r="AY48" i="100" s="1"/>
  <c r="AY49" i="100" a="1"/>
  <c r="AY49" i="100" s="1"/>
  <c r="AY50" i="100" a="1"/>
  <c r="AY50" i="100" s="1"/>
  <c r="AY51" i="100" a="1"/>
  <c r="AY51" i="100" s="1"/>
  <c r="AY52" i="100" a="1"/>
  <c r="AY52" i="100" s="1"/>
  <c r="AY53" i="100" a="1"/>
  <c r="AY53" i="100" s="1"/>
  <c r="AY54" i="100" a="1"/>
  <c r="AY54" i="100" s="1"/>
  <c r="AY55" i="100" a="1"/>
  <c r="AY55" i="100" s="1"/>
  <c r="AY56" i="100" a="1"/>
  <c r="AY56" i="100" s="1"/>
  <c r="AY57" i="100" a="1"/>
  <c r="AY57" i="100" s="1"/>
  <c r="AY58" i="100" a="1"/>
  <c r="AY58" i="100" s="1"/>
  <c r="AY59" i="100" a="1"/>
  <c r="AY59" i="100" s="1"/>
  <c r="AY60" i="100" a="1"/>
  <c r="AY60" i="100" s="1"/>
  <c r="AY61" i="100" a="1"/>
  <c r="AY61" i="100" s="1"/>
  <c r="AY62" i="100" a="1"/>
  <c r="AY62" i="100" s="1"/>
  <c r="AY63" i="100" a="1"/>
  <c r="AY63" i="100" s="1"/>
  <c r="AY64" i="100" a="1"/>
  <c r="AY64" i="100" s="1"/>
  <c r="AY65" i="100" a="1"/>
  <c r="AY65" i="100" s="1"/>
  <c r="AY66" i="100" a="1"/>
  <c r="AY66" i="100" s="1"/>
  <c r="AY67" i="100" a="1"/>
  <c r="AY67" i="100" s="1"/>
  <c r="AY22" i="100" a="1"/>
  <c r="AY22" i="100" s="1"/>
  <c r="AX23" i="100" a="1"/>
  <c r="AX23" i="100" s="1"/>
  <c r="AX24" i="100" a="1"/>
  <c r="AX24" i="100" s="1"/>
  <c r="AX25" i="100" a="1"/>
  <c r="AX25" i="100" s="1"/>
  <c r="AX26" i="100" a="1"/>
  <c r="AX26" i="100" s="1"/>
  <c r="AX27" i="100" a="1"/>
  <c r="AX27" i="100" s="1"/>
  <c r="AX28" i="100" a="1"/>
  <c r="AX28" i="100" s="1"/>
  <c r="AX29" i="100" a="1"/>
  <c r="AX29" i="100" s="1"/>
  <c r="AX30" i="100" a="1"/>
  <c r="AX30" i="100" s="1"/>
  <c r="AX31" i="100" a="1"/>
  <c r="AX31" i="100" s="1"/>
  <c r="AX32" i="100" a="1"/>
  <c r="AX32" i="100" s="1"/>
  <c r="AX33" i="100" a="1"/>
  <c r="AX33" i="100" s="1"/>
  <c r="AX34" i="100" a="1"/>
  <c r="AX34" i="100" s="1"/>
  <c r="AX35" i="100" a="1"/>
  <c r="AX35" i="100" s="1"/>
  <c r="AX36" i="100" a="1"/>
  <c r="AX36" i="100" s="1"/>
  <c r="AX37" i="100" a="1"/>
  <c r="AX37" i="100" s="1"/>
  <c r="AX38" i="100" a="1"/>
  <c r="AX38" i="100" s="1"/>
  <c r="AX39" i="100" a="1"/>
  <c r="AX39" i="100" s="1"/>
  <c r="AX40" i="100" a="1"/>
  <c r="AX40" i="100" s="1"/>
  <c r="AX41" i="100" a="1"/>
  <c r="AX41" i="100" s="1"/>
  <c r="AX42" i="100" a="1"/>
  <c r="AX42" i="100" s="1"/>
  <c r="AX43" i="100" a="1"/>
  <c r="AX43" i="100" s="1"/>
  <c r="AX44" i="100" a="1"/>
  <c r="AX44" i="100" s="1"/>
  <c r="AX45" i="100" a="1"/>
  <c r="AX45" i="100" s="1"/>
  <c r="AX46" i="100" a="1"/>
  <c r="AX46" i="100" s="1"/>
  <c r="AX47" i="100" a="1"/>
  <c r="AX47" i="100" s="1"/>
  <c r="AX48" i="100" a="1"/>
  <c r="AX48" i="100" s="1"/>
  <c r="AX49" i="100" a="1"/>
  <c r="AX49" i="100" s="1"/>
  <c r="AX50" i="100" a="1"/>
  <c r="AX50" i="100" s="1"/>
  <c r="AX51" i="100" a="1"/>
  <c r="AX51" i="100" s="1"/>
  <c r="AX52" i="100" a="1"/>
  <c r="AX52" i="100" s="1"/>
  <c r="AX53" i="100" a="1"/>
  <c r="AX53" i="100" s="1"/>
  <c r="AX54" i="100" a="1"/>
  <c r="AX54" i="100" s="1"/>
  <c r="AX55" i="100" a="1"/>
  <c r="AX55" i="100" s="1"/>
  <c r="AX56" i="100" a="1"/>
  <c r="AX56" i="100" s="1"/>
  <c r="AX57" i="100" a="1"/>
  <c r="AX57" i="100" s="1"/>
  <c r="AX58" i="100" a="1"/>
  <c r="AX58" i="100" s="1"/>
  <c r="AX59" i="100" a="1"/>
  <c r="AX59" i="100" s="1"/>
  <c r="AX60" i="100" a="1"/>
  <c r="AX60" i="100" s="1"/>
  <c r="AX61" i="100" a="1"/>
  <c r="AX61" i="100" s="1"/>
  <c r="AX62" i="100" a="1"/>
  <c r="AX62" i="100" s="1"/>
  <c r="AX63" i="100" a="1"/>
  <c r="AX63" i="100" s="1"/>
  <c r="AX64" i="100" a="1"/>
  <c r="AX64" i="100" s="1"/>
  <c r="AX65" i="100" a="1"/>
  <c r="AX65" i="100" s="1"/>
  <c r="AX66" i="100" a="1"/>
  <c r="AX66" i="100" s="1"/>
  <c r="AX67" i="100" a="1"/>
  <c r="AX67" i="100" s="1"/>
  <c r="AX22" i="100" a="1"/>
  <c r="AX22" i="100" s="1"/>
  <c r="AW23" i="100" a="1"/>
  <c r="AW23" i="100" s="1"/>
  <c r="AW24" i="100" a="1"/>
  <c r="AW24" i="100" s="1"/>
  <c r="AW25" i="100" a="1"/>
  <c r="AW25" i="100" s="1"/>
  <c r="AW26" i="100" a="1"/>
  <c r="AW26" i="100" s="1"/>
  <c r="AW27" i="100" a="1"/>
  <c r="AW27" i="100" s="1"/>
  <c r="AW28" i="100" a="1"/>
  <c r="AW28" i="100" s="1"/>
  <c r="AW29" i="100" a="1"/>
  <c r="AW29" i="100" s="1"/>
  <c r="AW30" i="100" a="1"/>
  <c r="AW30" i="100" s="1"/>
  <c r="AW31" i="100" a="1"/>
  <c r="AW31" i="100" s="1"/>
  <c r="AW32" i="100" a="1"/>
  <c r="AW32" i="100" s="1"/>
  <c r="AW33" i="100" a="1"/>
  <c r="AW33" i="100" s="1"/>
  <c r="AW34" i="100" a="1"/>
  <c r="AW34" i="100" s="1"/>
  <c r="AW35" i="100" a="1"/>
  <c r="AW35" i="100" s="1"/>
  <c r="AW36" i="100" a="1"/>
  <c r="AW36" i="100" s="1"/>
  <c r="AW37" i="100" a="1"/>
  <c r="AW37" i="100" s="1"/>
  <c r="AW38" i="100" a="1"/>
  <c r="AW38" i="100" s="1"/>
  <c r="AW39" i="100" a="1"/>
  <c r="AW39" i="100" s="1"/>
  <c r="AW40" i="100" a="1"/>
  <c r="AW40" i="100" s="1"/>
  <c r="AW41" i="100" a="1"/>
  <c r="AW41" i="100" s="1"/>
  <c r="AW42" i="100" a="1"/>
  <c r="AW42" i="100" s="1"/>
  <c r="AW43" i="100" a="1"/>
  <c r="AW43" i="100" s="1"/>
  <c r="AW44" i="100" a="1"/>
  <c r="AW44" i="100" s="1"/>
  <c r="AW45" i="100" a="1"/>
  <c r="AW45" i="100" s="1"/>
  <c r="AW46" i="100" a="1"/>
  <c r="AW46" i="100" s="1"/>
  <c r="AW47" i="100" a="1"/>
  <c r="AW47" i="100" s="1"/>
  <c r="AW48" i="100" a="1"/>
  <c r="AW48" i="100" s="1"/>
  <c r="AW49" i="100" a="1"/>
  <c r="AW49" i="100" s="1"/>
  <c r="AW50" i="100" a="1"/>
  <c r="AW50" i="100" s="1"/>
  <c r="AW51" i="100" a="1"/>
  <c r="AW51" i="100" s="1"/>
  <c r="AW52" i="100" a="1"/>
  <c r="AW52" i="100" s="1"/>
  <c r="AW53" i="100" a="1"/>
  <c r="AW53" i="100" s="1"/>
  <c r="AW54" i="100" a="1"/>
  <c r="AW54" i="100" s="1"/>
  <c r="AW55" i="100" a="1"/>
  <c r="AW55" i="100" s="1"/>
  <c r="AW56" i="100" a="1"/>
  <c r="AW56" i="100" s="1"/>
  <c r="AW57" i="100" a="1"/>
  <c r="AW57" i="100" s="1"/>
  <c r="AW58" i="100" a="1"/>
  <c r="AW58" i="100" s="1"/>
  <c r="AW59" i="100" a="1"/>
  <c r="AW59" i="100" s="1"/>
  <c r="AW60" i="100" a="1"/>
  <c r="AW60" i="100" s="1"/>
  <c r="AW61" i="100" a="1"/>
  <c r="AW61" i="100" s="1"/>
  <c r="AW62" i="100" a="1"/>
  <c r="AW62" i="100" s="1"/>
  <c r="AW63" i="100" a="1"/>
  <c r="AW63" i="100" s="1"/>
  <c r="AW64" i="100" a="1"/>
  <c r="AW64" i="100" s="1"/>
  <c r="AW65" i="100" a="1"/>
  <c r="AW65" i="100" s="1"/>
  <c r="AW66" i="100" a="1"/>
  <c r="AW66" i="100" s="1"/>
  <c r="AW67" i="100" a="1"/>
  <c r="AW67" i="100" s="1"/>
  <c r="AW22" i="100" a="1"/>
  <c r="AW22" i="100" s="1"/>
  <c r="AU23" i="100" a="1"/>
  <c r="AU23" i="100" s="1"/>
  <c r="AU24" i="100" a="1"/>
  <c r="AU24" i="100" s="1"/>
  <c r="AU25" i="100" a="1"/>
  <c r="AU25" i="100" s="1"/>
  <c r="AU26" i="100" a="1"/>
  <c r="AU26" i="100" s="1"/>
  <c r="AU27" i="100" a="1"/>
  <c r="AU27" i="100" s="1"/>
  <c r="AU28" i="100" a="1"/>
  <c r="AU28" i="100" s="1"/>
  <c r="AU29" i="100" a="1"/>
  <c r="AU29" i="100" s="1"/>
  <c r="AU30" i="100" a="1"/>
  <c r="AU30" i="100" s="1"/>
  <c r="AU31" i="100" a="1"/>
  <c r="AU31" i="100" s="1"/>
  <c r="AU32" i="100" a="1"/>
  <c r="AU32" i="100" s="1"/>
  <c r="AU33" i="100" a="1"/>
  <c r="AU33" i="100" s="1"/>
  <c r="AU34" i="100" a="1"/>
  <c r="AU34" i="100" s="1"/>
  <c r="AU35" i="100" a="1"/>
  <c r="AU35" i="100" s="1"/>
  <c r="AU36" i="100" a="1"/>
  <c r="AU36" i="100" s="1"/>
  <c r="AU37" i="100" a="1"/>
  <c r="AU37" i="100" s="1"/>
  <c r="AU38" i="100" a="1"/>
  <c r="AU38" i="100" s="1"/>
  <c r="AU39" i="100" a="1"/>
  <c r="AU39" i="100" s="1"/>
  <c r="AU40" i="100" a="1"/>
  <c r="AU40" i="100" s="1"/>
  <c r="AU41" i="100" a="1"/>
  <c r="AU41" i="100" s="1"/>
  <c r="AU42" i="100" a="1"/>
  <c r="AU42" i="100" s="1"/>
  <c r="AU43" i="100" a="1"/>
  <c r="AU43" i="100" s="1"/>
  <c r="AU44" i="100" a="1"/>
  <c r="AU44" i="100" s="1"/>
  <c r="AU45" i="100" a="1"/>
  <c r="AU45" i="100" s="1"/>
  <c r="AU46" i="100" a="1"/>
  <c r="AU46" i="100" s="1"/>
  <c r="AU47" i="100" a="1"/>
  <c r="AU47" i="100" s="1"/>
  <c r="AU48" i="100" a="1"/>
  <c r="AU48" i="100" s="1"/>
  <c r="AU49" i="100" a="1"/>
  <c r="AU49" i="100" s="1"/>
  <c r="AU50" i="100" a="1"/>
  <c r="AU50" i="100" s="1"/>
  <c r="AU51" i="100" a="1"/>
  <c r="AU51" i="100" s="1"/>
  <c r="AU52" i="100" a="1"/>
  <c r="AU52" i="100" s="1"/>
  <c r="AU53" i="100" a="1"/>
  <c r="AU53" i="100" s="1"/>
  <c r="AU54" i="100" a="1"/>
  <c r="AU54" i="100" s="1"/>
  <c r="AU55" i="100" a="1"/>
  <c r="AU55" i="100" s="1"/>
  <c r="AU56" i="100" a="1"/>
  <c r="AU56" i="100" s="1"/>
  <c r="AU57" i="100" a="1"/>
  <c r="AU57" i="100" s="1"/>
  <c r="AU58" i="100" a="1"/>
  <c r="AU58" i="100" s="1"/>
  <c r="AU59" i="100" a="1"/>
  <c r="AU59" i="100" s="1"/>
  <c r="AU60" i="100" a="1"/>
  <c r="AU60" i="100" s="1"/>
  <c r="AU61" i="100" a="1"/>
  <c r="AU61" i="100" s="1"/>
  <c r="AU62" i="100" a="1"/>
  <c r="AU62" i="100" s="1"/>
  <c r="AU63" i="100" a="1"/>
  <c r="AU63" i="100" s="1"/>
  <c r="AU64" i="100" a="1"/>
  <c r="AU64" i="100" s="1"/>
  <c r="AU65" i="100" a="1"/>
  <c r="AU65" i="100" s="1"/>
  <c r="AU66" i="100" a="1"/>
  <c r="AU66" i="100" s="1"/>
  <c r="AU67" i="100" a="1"/>
  <c r="AU67" i="100" s="1"/>
  <c r="AU22" i="100" a="1"/>
  <c r="AU22" i="100" s="1"/>
  <c r="AT23" i="100" a="1"/>
  <c r="AT23" i="100" s="1"/>
  <c r="AT24" i="100" a="1"/>
  <c r="AT24" i="100" s="1"/>
  <c r="AT25" i="100" a="1"/>
  <c r="AT25" i="100" s="1"/>
  <c r="AT26" i="100" a="1"/>
  <c r="AT26" i="100" s="1"/>
  <c r="AT27" i="100" a="1"/>
  <c r="AT27" i="100" s="1"/>
  <c r="AT28" i="100" a="1"/>
  <c r="AT28" i="100" s="1"/>
  <c r="AT29" i="100" a="1"/>
  <c r="AT29" i="100" s="1"/>
  <c r="AT30" i="100" a="1"/>
  <c r="AT30" i="100" s="1"/>
  <c r="AT31" i="100" a="1"/>
  <c r="AT31" i="100" s="1"/>
  <c r="AT32" i="100" a="1"/>
  <c r="AT32" i="100" s="1"/>
  <c r="AT33" i="100" a="1"/>
  <c r="AT33" i="100" s="1"/>
  <c r="AT34" i="100" a="1"/>
  <c r="AT34" i="100" s="1"/>
  <c r="AT35" i="100" a="1"/>
  <c r="AT35" i="100" s="1"/>
  <c r="AT36" i="100" a="1"/>
  <c r="AT36" i="100" s="1"/>
  <c r="AT37" i="100" a="1"/>
  <c r="AT37" i="100" s="1"/>
  <c r="AT38" i="100" a="1"/>
  <c r="AT38" i="100" s="1"/>
  <c r="AT39" i="100" a="1"/>
  <c r="AT39" i="100" s="1"/>
  <c r="AT40" i="100" a="1"/>
  <c r="AT40" i="100" s="1"/>
  <c r="AT41" i="100" a="1"/>
  <c r="AT41" i="100" s="1"/>
  <c r="AT42" i="100" a="1"/>
  <c r="AT42" i="100" s="1"/>
  <c r="AT43" i="100" a="1"/>
  <c r="AT43" i="100" s="1"/>
  <c r="AT44" i="100" a="1"/>
  <c r="AT44" i="100" s="1"/>
  <c r="AT45" i="100" a="1"/>
  <c r="AT45" i="100" s="1"/>
  <c r="AT46" i="100" a="1"/>
  <c r="AT46" i="100" s="1"/>
  <c r="AT47" i="100" a="1"/>
  <c r="AT47" i="100" s="1"/>
  <c r="AT48" i="100" a="1"/>
  <c r="AT48" i="100" s="1"/>
  <c r="AT49" i="100" a="1"/>
  <c r="AT49" i="100" s="1"/>
  <c r="AT50" i="100" a="1"/>
  <c r="AT50" i="100" s="1"/>
  <c r="AT51" i="100" a="1"/>
  <c r="AT51" i="100" s="1"/>
  <c r="AT52" i="100" a="1"/>
  <c r="AT52" i="100" s="1"/>
  <c r="AT53" i="100" a="1"/>
  <c r="AT53" i="100" s="1"/>
  <c r="AT54" i="100" a="1"/>
  <c r="AT54" i="100" s="1"/>
  <c r="AT55" i="100" a="1"/>
  <c r="AT55" i="100" s="1"/>
  <c r="AT56" i="100" a="1"/>
  <c r="AT56" i="100" s="1"/>
  <c r="AT57" i="100" a="1"/>
  <c r="AT57" i="100" s="1"/>
  <c r="AT58" i="100" a="1"/>
  <c r="AT58" i="100" s="1"/>
  <c r="AT59" i="100" a="1"/>
  <c r="AT59" i="100" s="1"/>
  <c r="AT60" i="100" a="1"/>
  <c r="AT60" i="100" s="1"/>
  <c r="AT61" i="100" a="1"/>
  <c r="AT61" i="100" s="1"/>
  <c r="AT62" i="100" a="1"/>
  <c r="AT62" i="100" s="1"/>
  <c r="AT63" i="100" a="1"/>
  <c r="AT63" i="100" s="1"/>
  <c r="AT64" i="100" a="1"/>
  <c r="AT64" i="100" s="1"/>
  <c r="AT65" i="100" a="1"/>
  <c r="AT65" i="100" s="1"/>
  <c r="AT66" i="100" a="1"/>
  <c r="AT66" i="100" s="1"/>
  <c r="AT67" i="100" a="1"/>
  <c r="AT67" i="100" s="1"/>
  <c r="AT22" i="100" a="1"/>
  <c r="AT22" i="100" s="1"/>
  <c r="AS23" i="100" a="1"/>
  <c r="AS23" i="100" s="1"/>
  <c r="AS24" i="100" a="1"/>
  <c r="AS24" i="100" s="1"/>
  <c r="AS25" i="100" a="1"/>
  <c r="AS25" i="100" s="1"/>
  <c r="AS26" i="100" a="1"/>
  <c r="AS26" i="100" s="1"/>
  <c r="AS27" i="100" a="1"/>
  <c r="AS27" i="100" s="1"/>
  <c r="AS28" i="100" a="1"/>
  <c r="AS28" i="100" s="1"/>
  <c r="AS29" i="100" a="1"/>
  <c r="AS29" i="100" s="1"/>
  <c r="AS30" i="100" a="1"/>
  <c r="AS30" i="100" s="1"/>
  <c r="AS31" i="100" a="1"/>
  <c r="AS31" i="100" s="1"/>
  <c r="AS32" i="100" a="1"/>
  <c r="AS32" i="100" s="1"/>
  <c r="AS33" i="100" a="1"/>
  <c r="AS33" i="100" s="1"/>
  <c r="AS34" i="100" a="1"/>
  <c r="AS34" i="100" s="1"/>
  <c r="AS35" i="100" a="1"/>
  <c r="AS35" i="100" s="1"/>
  <c r="AS36" i="100" a="1"/>
  <c r="AS36" i="100" s="1"/>
  <c r="AS37" i="100" a="1"/>
  <c r="AS37" i="100" s="1"/>
  <c r="AS38" i="100" a="1"/>
  <c r="AS38" i="100" s="1"/>
  <c r="AS39" i="100" a="1"/>
  <c r="AS39" i="100" s="1"/>
  <c r="AS40" i="100" a="1"/>
  <c r="AS40" i="100" s="1"/>
  <c r="AS41" i="100" a="1"/>
  <c r="AS41" i="100" s="1"/>
  <c r="AS42" i="100" a="1"/>
  <c r="AS42" i="100" s="1"/>
  <c r="AS43" i="100" a="1"/>
  <c r="AS43" i="100" s="1"/>
  <c r="AS44" i="100" a="1"/>
  <c r="AS44" i="100" s="1"/>
  <c r="AS45" i="100" a="1"/>
  <c r="AS45" i="100" s="1"/>
  <c r="AS46" i="100" a="1"/>
  <c r="AS46" i="100" s="1"/>
  <c r="AS47" i="100" a="1"/>
  <c r="AS47" i="100" s="1"/>
  <c r="AS48" i="100" a="1"/>
  <c r="AS48" i="100" s="1"/>
  <c r="AS49" i="100" a="1"/>
  <c r="AS49" i="100" s="1"/>
  <c r="AS50" i="100" a="1"/>
  <c r="AS50" i="100" s="1"/>
  <c r="AS51" i="100" a="1"/>
  <c r="AS51" i="100" s="1"/>
  <c r="AS52" i="100" a="1"/>
  <c r="AS52" i="100" s="1"/>
  <c r="AS53" i="100" a="1"/>
  <c r="AS53" i="100" s="1"/>
  <c r="AS54" i="100" a="1"/>
  <c r="AS54" i="100" s="1"/>
  <c r="AS55" i="100" a="1"/>
  <c r="AS55" i="100" s="1"/>
  <c r="AS56" i="100" a="1"/>
  <c r="AS56" i="100" s="1"/>
  <c r="AS57" i="100" a="1"/>
  <c r="AS57" i="100" s="1"/>
  <c r="AS58" i="100" a="1"/>
  <c r="AS58" i="100" s="1"/>
  <c r="AS59" i="100" a="1"/>
  <c r="AS59" i="100" s="1"/>
  <c r="AS60" i="100" a="1"/>
  <c r="AS60" i="100" s="1"/>
  <c r="AS61" i="100" a="1"/>
  <c r="AS61" i="100" s="1"/>
  <c r="AS62" i="100" a="1"/>
  <c r="AS62" i="100" s="1"/>
  <c r="AS63" i="100" a="1"/>
  <c r="AS63" i="100" s="1"/>
  <c r="AS64" i="100" a="1"/>
  <c r="AS64" i="100" s="1"/>
  <c r="AS65" i="100" a="1"/>
  <c r="AS65" i="100" s="1"/>
  <c r="AS66" i="100" a="1"/>
  <c r="AS66" i="100" s="1"/>
  <c r="AS67" i="100" a="1"/>
  <c r="AS67" i="100" s="1"/>
  <c r="AS22" i="100" a="1"/>
  <c r="AS22" i="100" s="1"/>
  <c r="AQ23" i="100" a="1"/>
  <c r="AQ23" i="100" s="1"/>
  <c r="AQ24" i="100" a="1"/>
  <c r="AQ24" i="100" s="1"/>
  <c r="AQ25" i="100" a="1"/>
  <c r="AQ25" i="100" s="1"/>
  <c r="AQ26" i="100" a="1"/>
  <c r="AQ26" i="100" s="1"/>
  <c r="AQ27" i="100" a="1"/>
  <c r="AQ27" i="100" s="1"/>
  <c r="AQ28" i="100" a="1"/>
  <c r="AQ28" i="100" s="1"/>
  <c r="AQ29" i="100" a="1"/>
  <c r="AQ29" i="100" s="1"/>
  <c r="AQ30" i="100" a="1"/>
  <c r="AQ30" i="100" s="1"/>
  <c r="AQ31" i="100" a="1"/>
  <c r="AQ31" i="100" s="1"/>
  <c r="AQ32" i="100" a="1"/>
  <c r="AQ32" i="100" s="1"/>
  <c r="AQ33" i="100" a="1"/>
  <c r="AQ33" i="100" s="1"/>
  <c r="AQ34" i="100" a="1"/>
  <c r="AQ34" i="100" s="1"/>
  <c r="AQ35" i="100" a="1"/>
  <c r="AQ35" i="100" s="1"/>
  <c r="AQ36" i="100" a="1"/>
  <c r="AQ36" i="100" s="1"/>
  <c r="AQ37" i="100" a="1"/>
  <c r="AQ37" i="100" s="1"/>
  <c r="AQ38" i="100" a="1"/>
  <c r="AQ38" i="100" s="1"/>
  <c r="AQ39" i="100" a="1"/>
  <c r="AQ39" i="100" s="1"/>
  <c r="AQ40" i="100" a="1"/>
  <c r="AQ40" i="100" s="1"/>
  <c r="AQ41" i="100" a="1"/>
  <c r="AQ41" i="100" s="1"/>
  <c r="AQ42" i="100" a="1"/>
  <c r="AQ42" i="100" s="1"/>
  <c r="AQ43" i="100" a="1"/>
  <c r="AQ43" i="100" s="1"/>
  <c r="AQ44" i="100" a="1"/>
  <c r="AQ44" i="100" s="1"/>
  <c r="AQ45" i="100" a="1"/>
  <c r="AQ45" i="100" s="1"/>
  <c r="AQ46" i="100" a="1"/>
  <c r="AQ46" i="100" s="1"/>
  <c r="AQ47" i="100" a="1"/>
  <c r="AQ47" i="100" s="1"/>
  <c r="AQ48" i="100" a="1"/>
  <c r="AQ48" i="100" s="1"/>
  <c r="AQ49" i="100" a="1"/>
  <c r="AQ49" i="100" s="1"/>
  <c r="AQ50" i="100" a="1"/>
  <c r="AQ50" i="100" s="1"/>
  <c r="AQ51" i="100" a="1"/>
  <c r="AQ51" i="100" s="1"/>
  <c r="AQ52" i="100" a="1"/>
  <c r="AQ52" i="100" s="1"/>
  <c r="AQ53" i="100" a="1"/>
  <c r="AQ53" i="100" s="1"/>
  <c r="AQ54" i="100" a="1"/>
  <c r="AQ54" i="100" s="1"/>
  <c r="AQ55" i="100" a="1"/>
  <c r="AQ55" i="100" s="1"/>
  <c r="AQ56" i="100" a="1"/>
  <c r="AQ56" i="100" s="1"/>
  <c r="AQ57" i="100" a="1"/>
  <c r="AQ57" i="100" s="1"/>
  <c r="AQ58" i="100" a="1"/>
  <c r="AQ58" i="100" s="1"/>
  <c r="AQ59" i="100" a="1"/>
  <c r="AQ59" i="100" s="1"/>
  <c r="AQ60" i="100" a="1"/>
  <c r="AQ60" i="100" s="1"/>
  <c r="AQ61" i="100" a="1"/>
  <c r="AQ61" i="100" s="1"/>
  <c r="AQ62" i="100" a="1"/>
  <c r="AQ62" i="100" s="1"/>
  <c r="AQ63" i="100" a="1"/>
  <c r="AQ63" i="100" s="1"/>
  <c r="AQ64" i="100" a="1"/>
  <c r="AQ64" i="100" s="1"/>
  <c r="AQ65" i="100" a="1"/>
  <c r="AQ65" i="100" s="1"/>
  <c r="AQ66" i="100" a="1"/>
  <c r="AQ66" i="100" s="1"/>
  <c r="AQ67" i="100" a="1"/>
  <c r="AQ67" i="100" s="1"/>
  <c r="AQ22" i="100" a="1"/>
  <c r="AQ22" i="100" s="1"/>
  <c r="AP23" i="100" a="1"/>
  <c r="AP23" i="100" s="1"/>
  <c r="AP24" i="100" a="1"/>
  <c r="AP24" i="100" s="1"/>
  <c r="AP25" i="100" a="1"/>
  <c r="AP25" i="100" s="1"/>
  <c r="AP26" i="100" a="1"/>
  <c r="AP26" i="100" s="1"/>
  <c r="AP27" i="100" a="1"/>
  <c r="AP27" i="100" s="1"/>
  <c r="AP28" i="100" a="1"/>
  <c r="AP28" i="100" s="1"/>
  <c r="AP29" i="100" a="1"/>
  <c r="AP29" i="100" s="1"/>
  <c r="AP30" i="100" a="1"/>
  <c r="AP30" i="100" s="1"/>
  <c r="AP31" i="100" a="1"/>
  <c r="AP31" i="100" s="1"/>
  <c r="AP32" i="100" a="1"/>
  <c r="AP32" i="100" s="1"/>
  <c r="AP33" i="100" a="1"/>
  <c r="AP33" i="100" s="1"/>
  <c r="AP34" i="100" a="1"/>
  <c r="AP34" i="100" s="1"/>
  <c r="AP35" i="100" a="1"/>
  <c r="AP35" i="100" s="1"/>
  <c r="AP36" i="100" a="1"/>
  <c r="AP36" i="100" s="1"/>
  <c r="AP37" i="100" a="1"/>
  <c r="AP37" i="100" s="1"/>
  <c r="AP38" i="100" a="1"/>
  <c r="AP38" i="100" s="1"/>
  <c r="AP39" i="100" a="1"/>
  <c r="AP39" i="100" s="1"/>
  <c r="AP40" i="100" a="1"/>
  <c r="AP40" i="100" s="1"/>
  <c r="AP41" i="100" a="1"/>
  <c r="AP41" i="100" s="1"/>
  <c r="AP42" i="100" a="1"/>
  <c r="AP42" i="100" s="1"/>
  <c r="AP43" i="100" a="1"/>
  <c r="AP43" i="100" s="1"/>
  <c r="AP44" i="100" a="1"/>
  <c r="AP44" i="100" s="1"/>
  <c r="AP45" i="100" a="1"/>
  <c r="AP45" i="100" s="1"/>
  <c r="AP46" i="100" a="1"/>
  <c r="AP46" i="100" s="1"/>
  <c r="AP47" i="100" a="1"/>
  <c r="AP47" i="100" s="1"/>
  <c r="AP48" i="100" a="1"/>
  <c r="AP48" i="100" s="1"/>
  <c r="AP49" i="100" a="1"/>
  <c r="AP49" i="100" s="1"/>
  <c r="AP50" i="100" a="1"/>
  <c r="AP50" i="100" s="1"/>
  <c r="AP51" i="100" a="1"/>
  <c r="AP51" i="100" s="1"/>
  <c r="AP52" i="100" a="1"/>
  <c r="AP52" i="100" s="1"/>
  <c r="AP53" i="100" a="1"/>
  <c r="AP53" i="100" s="1"/>
  <c r="AP54" i="100" a="1"/>
  <c r="AP54" i="100" s="1"/>
  <c r="AP55" i="100" a="1"/>
  <c r="AP55" i="100" s="1"/>
  <c r="AP56" i="100" a="1"/>
  <c r="AP56" i="100" s="1"/>
  <c r="AP57" i="100" a="1"/>
  <c r="AP57" i="100" s="1"/>
  <c r="AP58" i="100" a="1"/>
  <c r="AP58" i="100" s="1"/>
  <c r="AP59" i="100" a="1"/>
  <c r="AP59" i="100" s="1"/>
  <c r="AP60" i="100" a="1"/>
  <c r="AP60" i="100" s="1"/>
  <c r="AP61" i="100" a="1"/>
  <c r="AP61" i="100" s="1"/>
  <c r="AP62" i="100" a="1"/>
  <c r="AP62" i="100" s="1"/>
  <c r="AP63" i="100" a="1"/>
  <c r="AP63" i="100" s="1"/>
  <c r="AP64" i="100" a="1"/>
  <c r="AP64" i="100" s="1"/>
  <c r="AP65" i="100" a="1"/>
  <c r="AP65" i="100" s="1"/>
  <c r="AP66" i="100" a="1"/>
  <c r="AP66" i="100" s="1"/>
  <c r="AP67" i="100" a="1"/>
  <c r="AP67" i="100" s="1"/>
  <c r="AP22" i="100" a="1"/>
  <c r="AP22" i="100" s="1"/>
  <c r="AO67" i="100" a="1"/>
  <c r="AO67" i="100" s="1"/>
  <c r="AO23" i="100" a="1"/>
  <c r="AO23" i="100" s="1"/>
  <c r="AO24" i="100" a="1"/>
  <c r="AO24" i="100" s="1"/>
  <c r="AO25" i="100" a="1"/>
  <c r="AO25" i="100" s="1"/>
  <c r="AO26" i="100" a="1"/>
  <c r="AO26" i="100" s="1"/>
  <c r="AO27" i="100" a="1"/>
  <c r="AO27" i="100" s="1"/>
  <c r="AO28" i="100" a="1"/>
  <c r="AO28" i="100" s="1"/>
  <c r="AO29" i="100" a="1"/>
  <c r="AO29" i="100" s="1"/>
  <c r="AO30" i="100" a="1"/>
  <c r="AO30" i="100" s="1"/>
  <c r="AO31" i="100" a="1"/>
  <c r="AO31" i="100" s="1"/>
  <c r="AO32" i="100" a="1"/>
  <c r="AO32" i="100" s="1"/>
  <c r="AO33" i="100" a="1"/>
  <c r="AO33" i="100" s="1"/>
  <c r="AO34" i="100" a="1"/>
  <c r="AO34" i="100" s="1"/>
  <c r="AO35" i="100" a="1"/>
  <c r="AO35" i="100" s="1"/>
  <c r="AO36" i="100" a="1"/>
  <c r="AO36" i="100" s="1"/>
  <c r="AO37" i="100" a="1"/>
  <c r="AO37" i="100" s="1"/>
  <c r="AO38" i="100" a="1"/>
  <c r="AO38" i="100" s="1"/>
  <c r="AO39" i="100" a="1"/>
  <c r="AO39" i="100" s="1"/>
  <c r="AO40" i="100" a="1"/>
  <c r="AO40" i="100" s="1"/>
  <c r="AO41" i="100" a="1"/>
  <c r="AO41" i="100" s="1"/>
  <c r="AO42" i="100" a="1"/>
  <c r="AO42" i="100" s="1"/>
  <c r="AO43" i="100" a="1"/>
  <c r="AO43" i="100" s="1"/>
  <c r="AO44" i="100" a="1"/>
  <c r="AO44" i="100" s="1"/>
  <c r="AO45" i="100" a="1"/>
  <c r="AO45" i="100" s="1"/>
  <c r="AO46" i="100" a="1"/>
  <c r="AO46" i="100" s="1"/>
  <c r="AO47" i="100" a="1"/>
  <c r="AO47" i="100" s="1"/>
  <c r="AO48" i="100" a="1"/>
  <c r="AO48" i="100" s="1"/>
  <c r="AO49" i="100" a="1"/>
  <c r="AO49" i="100" s="1"/>
  <c r="AO50" i="100" a="1"/>
  <c r="AO50" i="100" s="1"/>
  <c r="AO51" i="100" a="1"/>
  <c r="AO51" i="100" s="1"/>
  <c r="AO52" i="100" a="1"/>
  <c r="AO52" i="100" s="1"/>
  <c r="AO53" i="100" a="1"/>
  <c r="AO53" i="100" s="1"/>
  <c r="AO54" i="100" a="1"/>
  <c r="AO54" i="100" s="1"/>
  <c r="AO55" i="100" a="1"/>
  <c r="AO55" i="100" s="1"/>
  <c r="AO56" i="100" a="1"/>
  <c r="AO56" i="100" s="1"/>
  <c r="AO57" i="100" a="1"/>
  <c r="AO57" i="100" s="1"/>
  <c r="AO58" i="100" a="1"/>
  <c r="AO58" i="100" s="1"/>
  <c r="AO59" i="100" a="1"/>
  <c r="AO59" i="100" s="1"/>
  <c r="AO60" i="100" a="1"/>
  <c r="AO60" i="100" s="1"/>
  <c r="AO61" i="100" a="1"/>
  <c r="AO61" i="100" s="1"/>
  <c r="AO62" i="100" a="1"/>
  <c r="AO62" i="100" s="1"/>
  <c r="AO63" i="100" a="1"/>
  <c r="AO63" i="100" s="1"/>
  <c r="AO64" i="100" a="1"/>
  <c r="AO64" i="100" s="1"/>
  <c r="AO65" i="100" a="1"/>
  <c r="AO65" i="100" s="1"/>
  <c r="AO66" i="100" a="1"/>
  <c r="AO66" i="100" s="1"/>
  <c r="AO22" i="100" a="1"/>
  <c r="AO22" i="100" s="1"/>
  <c r="AM23" i="100" a="1"/>
  <c r="AM23" i="100" s="1"/>
  <c r="AM24" i="100" a="1"/>
  <c r="AM24" i="100" s="1"/>
  <c r="AM25" i="100" a="1"/>
  <c r="AM25" i="100" s="1"/>
  <c r="AM26" i="100" a="1"/>
  <c r="AM26" i="100" s="1"/>
  <c r="AM27" i="100" a="1"/>
  <c r="AM27" i="100" s="1"/>
  <c r="AM28" i="100" a="1"/>
  <c r="AM28" i="100" s="1"/>
  <c r="AM29" i="100" a="1"/>
  <c r="AM29" i="100" s="1"/>
  <c r="AM30" i="100" a="1"/>
  <c r="AM30" i="100" s="1"/>
  <c r="AM31" i="100" a="1"/>
  <c r="AM31" i="100" s="1"/>
  <c r="AM32" i="100" a="1"/>
  <c r="AM32" i="100" s="1"/>
  <c r="AM33" i="100" a="1"/>
  <c r="AM33" i="100" s="1"/>
  <c r="AM34" i="100" a="1"/>
  <c r="AM34" i="100" s="1"/>
  <c r="AM35" i="100" a="1"/>
  <c r="AM35" i="100" s="1"/>
  <c r="AM36" i="100" a="1"/>
  <c r="AM36" i="100" s="1"/>
  <c r="AM37" i="100" a="1"/>
  <c r="AM37" i="100" s="1"/>
  <c r="AM38" i="100" a="1"/>
  <c r="AM38" i="100" s="1"/>
  <c r="AM39" i="100" a="1"/>
  <c r="AM39" i="100" s="1"/>
  <c r="AM40" i="100" a="1"/>
  <c r="AM40" i="100" s="1"/>
  <c r="AM41" i="100" a="1"/>
  <c r="AM41" i="100" s="1"/>
  <c r="AM42" i="100" a="1"/>
  <c r="AM42" i="100" s="1"/>
  <c r="AM43" i="100" a="1"/>
  <c r="AM43" i="100" s="1"/>
  <c r="AM44" i="100" a="1"/>
  <c r="AM44" i="100" s="1"/>
  <c r="AM45" i="100" a="1"/>
  <c r="AM45" i="100" s="1"/>
  <c r="AM46" i="100" a="1"/>
  <c r="AM46" i="100" s="1"/>
  <c r="AM47" i="100" a="1"/>
  <c r="AM47" i="100" s="1"/>
  <c r="AM48" i="100" a="1"/>
  <c r="AM48" i="100" s="1"/>
  <c r="AM49" i="100" a="1"/>
  <c r="AM49" i="100" s="1"/>
  <c r="AM50" i="100" a="1"/>
  <c r="AM50" i="100" s="1"/>
  <c r="AM51" i="100" a="1"/>
  <c r="AM51" i="100" s="1"/>
  <c r="AM52" i="100" a="1"/>
  <c r="AM52" i="100" s="1"/>
  <c r="AM53" i="100" a="1"/>
  <c r="AM53" i="100" s="1"/>
  <c r="AM54" i="100" a="1"/>
  <c r="AM54" i="100" s="1"/>
  <c r="AM55" i="100" a="1"/>
  <c r="AM55" i="100" s="1"/>
  <c r="AM56" i="100" a="1"/>
  <c r="AM56" i="100" s="1"/>
  <c r="AM57" i="100" a="1"/>
  <c r="AM57" i="100" s="1"/>
  <c r="AM58" i="100" a="1"/>
  <c r="AM58" i="100" s="1"/>
  <c r="AM59" i="100" a="1"/>
  <c r="AM59" i="100" s="1"/>
  <c r="AM60" i="100" a="1"/>
  <c r="AM60" i="100" s="1"/>
  <c r="AM61" i="100" a="1"/>
  <c r="AM61" i="100" s="1"/>
  <c r="AM62" i="100" a="1"/>
  <c r="AM62" i="100" s="1"/>
  <c r="AM63" i="100" a="1"/>
  <c r="AM63" i="100" s="1"/>
  <c r="AM64" i="100" a="1"/>
  <c r="AM64" i="100" s="1"/>
  <c r="AM65" i="100" a="1"/>
  <c r="AM65" i="100" s="1"/>
  <c r="AM66" i="100" a="1"/>
  <c r="AM66" i="100" s="1"/>
  <c r="AM67" i="100" a="1"/>
  <c r="AM67" i="100" s="1"/>
  <c r="AM22" i="100" a="1"/>
  <c r="AM22" i="100" s="1"/>
  <c r="AL23" i="100" a="1"/>
  <c r="AL23" i="100" s="1"/>
  <c r="AL24" i="100" a="1"/>
  <c r="AL24" i="100" s="1"/>
  <c r="AL25" i="100" a="1"/>
  <c r="AL25" i="100" s="1"/>
  <c r="AL26" i="100" a="1"/>
  <c r="AL26" i="100" s="1"/>
  <c r="AL27" i="100" a="1"/>
  <c r="AL27" i="100" s="1"/>
  <c r="AL28" i="100" a="1"/>
  <c r="AL28" i="100" s="1"/>
  <c r="AL29" i="100" a="1"/>
  <c r="AL29" i="100" s="1"/>
  <c r="AL30" i="100" a="1"/>
  <c r="AL30" i="100" s="1"/>
  <c r="AL31" i="100" a="1"/>
  <c r="AL31" i="100" s="1"/>
  <c r="AL32" i="100" a="1"/>
  <c r="AL32" i="100" s="1"/>
  <c r="AL33" i="100" a="1"/>
  <c r="AL33" i="100" s="1"/>
  <c r="AL34" i="100" a="1"/>
  <c r="AL34" i="100" s="1"/>
  <c r="AL35" i="100" a="1"/>
  <c r="AL35" i="100" s="1"/>
  <c r="AL36" i="100" a="1"/>
  <c r="AL36" i="100" s="1"/>
  <c r="AL37" i="100" a="1"/>
  <c r="AL37" i="100" s="1"/>
  <c r="AL38" i="100" a="1"/>
  <c r="AL38" i="100" s="1"/>
  <c r="AL39" i="100" a="1"/>
  <c r="AL39" i="100" s="1"/>
  <c r="AL40" i="100" a="1"/>
  <c r="AL40" i="100" s="1"/>
  <c r="AL41" i="100" a="1"/>
  <c r="AL41" i="100" s="1"/>
  <c r="AL42" i="100" a="1"/>
  <c r="AL42" i="100" s="1"/>
  <c r="AL43" i="100" a="1"/>
  <c r="AL43" i="100" s="1"/>
  <c r="AL44" i="100" a="1"/>
  <c r="AL44" i="100" s="1"/>
  <c r="AL45" i="100" a="1"/>
  <c r="AL45" i="100" s="1"/>
  <c r="AL46" i="100" a="1"/>
  <c r="AL46" i="100" s="1"/>
  <c r="AL47" i="100" a="1"/>
  <c r="AL47" i="100" s="1"/>
  <c r="AL48" i="100" a="1"/>
  <c r="AL48" i="100" s="1"/>
  <c r="AL49" i="100" a="1"/>
  <c r="AL49" i="100" s="1"/>
  <c r="AL50" i="100" a="1"/>
  <c r="AL50" i="100" s="1"/>
  <c r="AL51" i="100" a="1"/>
  <c r="AL51" i="100" s="1"/>
  <c r="AL52" i="100" a="1"/>
  <c r="AL52" i="100" s="1"/>
  <c r="AL53" i="100" a="1"/>
  <c r="AL53" i="100" s="1"/>
  <c r="AL54" i="100" a="1"/>
  <c r="AL54" i="100" s="1"/>
  <c r="AL55" i="100" a="1"/>
  <c r="AL55" i="100" s="1"/>
  <c r="AL56" i="100" a="1"/>
  <c r="AL56" i="100" s="1"/>
  <c r="AL57" i="100" a="1"/>
  <c r="AL57" i="100" s="1"/>
  <c r="AL58" i="100" a="1"/>
  <c r="AL58" i="100" s="1"/>
  <c r="AL59" i="100" a="1"/>
  <c r="AL59" i="100" s="1"/>
  <c r="AL60" i="100" a="1"/>
  <c r="AL60" i="100" s="1"/>
  <c r="AL61" i="100" a="1"/>
  <c r="AL61" i="100" s="1"/>
  <c r="AL62" i="100" a="1"/>
  <c r="AL62" i="100" s="1"/>
  <c r="AL63" i="100" a="1"/>
  <c r="AL63" i="100" s="1"/>
  <c r="AL64" i="100" a="1"/>
  <c r="AL64" i="100" s="1"/>
  <c r="AL65" i="100" a="1"/>
  <c r="AL65" i="100" s="1"/>
  <c r="AL66" i="100" a="1"/>
  <c r="AL66" i="100" s="1"/>
  <c r="AL67" i="100" a="1"/>
  <c r="AL67" i="100" s="1"/>
  <c r="AL22" i="100" a="1"/>
  <c r="AL22" i="100" s="1"/>
  <c r="AK23" i="100" a="1"/>
  <c r="AK23" i="100" s="1"/>
  <c r="AK24" i="100" a="1"/>
  <c r="AK24" i="100" s="1"/>
  <c r="AK25" i="100" a="1"/>
  <c r="AK25" i="100" s="1"/>
  <c r="AK26" i="100" a="1"/>
  <c r="AK26" i="100" s="1"/>
  <c r="AK27" i="100" a="1"/>
  <c r="AK27" i="100" s="1"/>
  <c r="AK28" i="100" a="1"/>
  <c r="AK28" i="100" s="1"/>
  <c r="AK29" i="100" a="1"/>
  <c r="AK29" i="100" s="1"/>
  <c r="AK30" i="100" a="1"/>
  <c r="AK30" i="100" s="1"/>
  <c r="AK31" i="100" a="1"/>
  <c r="AK31" i="100" s="1"/>
  <c r="AK32" i="100" a="1"/>
  <c r="AK32" i="100" s="1"/>
  <c r="AK33" i="100" a="1"/>
  <c r="AK33" i="100" s="1"/>
  <c r="AK34" i="100" a="1"/>
  <c r="AK34" i="100" s="1"/>
  <c r="AK35" i="100" a="1"/>
  <c r="AK35" i="100" s="1"/>
  <c r="AK36" i="100" a="1"/>
  <c r="AK36" i="100" s="1"/>
  <c r="AK37" i="100" a="1"/>
  <c r="AK37" i="100" s="1"/>
  <c r="AK38" i="100" a="1"/>
  <c r="AK38" i="100" s="1"/>
  <c r="AK39" i="100" a="1"/>
  <c r="AK39" i="100" s="1"/>
  <c r="AK40" i="100" a="1"/>
  <c r="AK40" i="100" s="1"/>
  <c r="AK41" i="100" a="1"/>
  <c r="AK41" i="100" s="1"/>
  <c r="AK42" i="100" a="1"/>
  <c r="AK42" i="100" s="1"/>
  <c r="AK43" i="100" a="1"/>
  <c r="AK43" i="100" s="1"/>
  <c r="AK44" i="100" a="1"/>
  <c r="AK44" i="100" s="1"/>
  <c r="AK45" i="100" a="1"/>
  <c r="AK45" i="100" s="1"/>
  <c r="AK46" i="100" a="1"/>
  <c r="AK46" i="100" s="1"/>
  <c r="AK47" i="100" a="1"/>
  <c r="AK47" i="100" s="1"/>
  <c r="AK48" i="100" a="1"/>
  <c r="AK48" i="100" s="1"/>
  <c r="AK49" i="100" a="1"/>
  <c r="AK49" i="100" s="1"/>
  <c r="AK50" i="100" a="1"/>
  <c r="AK50" i="100" s="1"/>
  <c r="AK51" i="100" a="1"/>
  <c r="AK51" i="100" s="1"/>
  <c r="AK52" i="100" a="1"/>
  <c r="AK52" i="100" s="1"/>
  <c r="AK53" i="100" a="1"/>
  <c r="AK53" i="100" s="1"/>
  <c r="AK54" i="100" a="1"/>
  <c r="AK54" i="100" s="1"/>
  <c r="AK55" i="100" a="1"/>
  <c r="AK55" i="100" s="1"/>
  <c r="AK56" i="100" a="1"/>
  <c r="AK56" i="100" s="1"/>
  <c r="AK57" i="100" a="1"/>
  <c r="AK57" i="100" s="1"/>
  <c r="AK58" i="100" a="1"/>
  <c r="AK58" i="100" s="1"/>
  <c r="AK59" i="100" a="1"/>
  <c r="AK59" i="100" s="1"/>
  <c r="AK60" i="100" a="1"/>
  <c r="AK60" i="100" s="1"/>
  <c r="AK61" i="100" a="1"/>
  <c r="AK61" i="100" s="1"/>
  <c r="AK62" i="100" a="1"/>
  <c r="AK62" i="100" s="1"/>
  <c r="AK63" i="100" a="1"/>
  <c r="AK63" i="100" s="1"/>
  <c r="AK64" i="100" a="1"/>
  <c r="AK64" i="100" s="1"/>
  <c r="AK65" i="100" a="1"/>
  <c r="AK65" i="100" s="1"/>
  <c r="AK66" i="100" a="1"/>
  <c r="AK66" i="100" s="1"/>
  <c r="AK67" i="100" a="1"/>
  <c r="AK67" i="100" s="1"/>
  <c r="AK22" i="100" a="1"/>
  <c r="AK22" i="100" s="1"/>
  <c r="AI23" i="100" a="1"/>
  <c r="AI23" i="100" s="1"/>
  <c r="AI24" i="100" a="1"/>
  <c r="AI24" i="100" s="1"/>
  <c r="AI25" i="100" a="1"/>
  <c r="AI25" i="100" s="1"/>
  <c r="AI26" i="100" a="1"/>
  <c r="AI26" i="100" s="1"/>
  <c r="AI27" i="100" a="1"/>
  <c r="AI27" i="100" s="1"/>
  <c r="AI28" i="100" a="1"/>
  <c r="AI28" i="100" s="1"/>
  <c r="AI29" i="100" a="1"/>
  <c r="AI29" i="100" s="1"/>
  <c r="AI30" i="100" a="1"/>
  <c r="AI30" i="100" s="1"/>
  <c r="AI31" i="100" a="1"/>
  <c r="AI31" i="100" s="1"/>
  <c r="AI32" i="100" a="1"/>
  <c r="AI32" i="100" s="1"/>
  <c r="AI33" i="100" a="1"/>
  <c r="AI33" i="100" s="1"/>
  <c r="AI34" i="100" a="1"/>
  <c r="AI34" i="100" s="1"/>
  <c r="AI35" i="100" a="1"/>
  <c r="AI35" i="100" s="1"/>
  <c r="AI36" i="100" a="1"/>
  <c r="AI36" i="100" s="1"/>
  <c r="AI37" i="100" a="1"/>
  <c r="AI37" i="100" s="1"/>
  <c r="AI38" i="100" a="1"/>
  <c r="AI38" i="100" s="1"/>
  <c r="AI39" i="100" a="1"/>
  <c r="AI39" i="100" s="1"/>
  <c r="AI40" i="100" a="1"/>
  <c r="AI40" i="100" s="1"/>
  <c r="AI41" i="100" a="1"/>
  <c r="AI41" i="100" s="1"/>
  <c r="AI42" i="100" a="1"/>
  <c r="AI42" i="100" s="1"/>
  <c r="AI43" i="100" a="1"/>
  <c r="AI43" i="100" s="1"/>
  <c r="AI44" i="100" a="1"/>
  <c r="AI44" i="100" s="1"/>
  <c r="AI45" i="100" a="1"/>
  <c r="AI45" i="100" s="1"/>
  <c r="AI46" i="100" a="1"/>
  <c r="AI46" i="100" s="1"/>
  <c r="AI47" i="100" a="1"/>
  <c r="AI47" i="100" s="1"/>
  <c r="AI48" i="100" a="1"/>
  <c r="AI48" i="100" s="1"/>
  <c r="AI49" i="100" a="1"/>
  <c r="AI49" i="100" s="1"/>
  <c r="AI50" i="100" a="1"/>
  <c r="AI50" i="100" s="1"/>
  <c r="AI51" i="100" a="1"/>
  <c r="AI51" i="100" s="1"/>
  <c r="AI52" i="100" a="1"/>
  <c r="AI52" i="100" s="1"/>
  <c r="AI53" i="100" a="1"/>
  <c r="AI53" i="100" s="1"/>
  <c r="AI54" i="100" a="1"/>
  <c r="AI54" i="100" s="1"/>
  <c r="AI55" i="100" a="1"/>
  <c r="AI55" i="100" s="1"/>
  <c r="AI56" i="100" a="1"/>
  <c r="AI56" i="100" s="1"/>
  <c r="AI57" i="100" a="1"/>
  <c r="AI57" i="100" s="1"/>
  <c r="AI58" i="100" a="1"/>
  <c r="AI58" i="100" s="1"/>
  <c r="AI59" i="100" a="1"/>
  <c r="AI59" i="100" s="1"/>
  <c r="AI60" i="100" a="1"/>
  <c r="AI60" i="100" s="1"/>
  <c r="AI61" i="100" a="1"/>
  <c r="AI61" i="100" s="1"/>
  <c r="AI62" i="100" a="1"/>
  <c r="AI62" i="100" s="1"/>
  <c r="AI63" i="100" a="1"/>
  <c r="AI63" i="100" s="1"/>
  <c r="AI64" i="100" a="1"/>
  <c r="AI64" i="100" s="1"/>
  <c r="AI65" i="100" a="1"/>
  <c r="AI65" i="100" s="1"/>
  <c r="AI66" i="100" a="1"/>
  <c r="AI66" i="100" s="1"/>
  <c r="AI67" i="100" a="1"/>
  <c r="AI67" i="100" s="1"/>
  <c r="AI22" i="100" a="1"/>
  <c r="AI22" i="100" s="1"/>
  <c r="AH23" i="100" a="1"/>
  <c r="AH23" i="100" s="1"/>
  <c r="AH24" i="100" a="1"/>
  <c r="AH24" i="100" s="1"/>
  <c r="AH25" i="100" a="1"/>
  <c r="AH25" i="100" s="1"/>
  <c r="AH26" i="100" a="1"/>
  <c r="AH26" i="100" s="1"/>
  <c r="AH27" i="100" a="1"/>
  <c r="AH27" i="100" s="1"/>
  <c r="AH28" i="100" a="1"/>
  <c r="AH28" i="100" s="1"/>
  <c r="AH29" i="100" a="1"/>
  <c r="AH29" i="100" s="1"/>
  <c r="AH30" i="100" a="1"/>
  <c r="AH30" i="100" s="1"/>
  <c r="AH31" i="100" a="1"/>
  <c r="AH31" i="100" s="1"/>
  <c r="AH32" i="100" a="1"/>
  <c r="AH32" i="100" s="1"/>
  <c r="AH33" i="100" a="1"/>
  <c r="AH33" i="100" s="1"/>
  <c r="AH34" i="100" a="1"/>
  <c r="AH34" i="100" s="1"/>
  <c r="AH35" i="100" a="1"/>
  <c r="AH35" i="100" s="1"/>
  <c r="AH36" i="100" a="1"/>
  <c r="AH36" i="100" s="1"/>
  <c r="AH37" i="100" a="1"/>
  <c r="AH37" i="100" s="1"/>
  <c r="AH38" i="100" a="1"/>
  <c r="AH38" i="100" s="1"/>
  <c r="AH39" i="100" a="1"/>
  <c r="AH39" i="100" s="1"/>
  <c r="AH40" i="100" a="1"/>
  <c r="AH40" i="100" s="1"/>
  <c r="AH41" i="100" a="1"/>
  <c r="AH41" i="100" s="1"/>
  <c r="AH42" i="100" a="1"/>
  <c r="AH42" i="100" s="1"/>
  <c r="AH43" i="100" a="1"/>
  <c r="AH43" i="100" s="1"/>
  <c r="AH44" i="100" a="1"/>
  <c r="AH44" i="100" s="1"/>
  <c r="AH45" i="100" a="1"/>
  <c r="AH45" i="100" s="1"/>
  <c r="AH46" i="100" a="1"/>
  <c r="AH46" i="100" s="1"/>
  <c r="AH47" i="100" a="1"/>
  <c r="AH47" i="100" s="1"/>
  <c r="AH48" i="100" a="1"/>
  <c r="AH48" i="100" s="1"/>
  <c r="AH49" i="100" a="1"/>
  <c r="AH49" i="100" s="1"/>
  <c r="AH50" i="100" a="1"/>
  <c r="AH50" i="100" s="1"/>
  <c r="AH51" i="100" a="1"/>
  <c r="AH51" i="100" s="1"/>
  <c r="AH52" i="100" a="1"/>
  <c r="AH52" i="100" s="1"/>
  <c r="AH53" i="100" a="1"/>
  <c r="AH53" i="100" s="1"/>
  <c r="AH54" i="100" a="1"/>
  <c r="AH54" i="100" s="1"/>
  <c r="AH55" i="100" a="1"/>
  <c r="AH55" i="100" s="1"/>
  <c r="AH56" i="100" a="1"/>
  <c r="AH56" i="100" s="1"/>
  <c r="AH57" i="100" a="1"/>
  <c r="AH57" i="100" s="1"/>
  <c r="AH58" i="100" a="1"/>
  <c r="AH58" i="100" s="1"/>
  <c r="AH59" i="100" a="1"/>
  <c r="AH59" i="100" s="1"/>
  <c r="AH60" i="100" a="1"/>
  <c r="AH60" i="100" s="1"/>
  <c r="AH61" i="100" a="1"/>
  <c r="AH61" i="100" s="1"/>
  <c r="AH62" i="100" a="1"/>
  <c r="AH62" i="100" s="1"/>
  <c r="AH63" i="100" a="1"/>
  <c r="AH63" i="100" s="1"/>
  <c r="AH64" i="100" a="1"/>
  <c r="AH64" i="100" s="1"/>
  <c r="AH65" i="100" a="1"/>
  <c r="AH65" i="100" s="1"/>
  <c r="AH66" i="100" a="1"/>
  <c r="AH66" i="100" s="1"/>
  <c r="AH67" i="100" a="1"/>
  <c r="AH67" i="100" s="1"/>
  <c r="AH22" i="100" a="1"/>
  <c r="AH22" i="100" s="1"/>
  <c r="AG23" i="100" a="1"/>
  <c r="AG23" i="100" s="1"/>
  <c r="AG24" i="100" a="1"/>
  <c r="AG24" i="100" s="1"/>
  <c r="AG25" i="100" a="1"/>
  <c r="AG25" i="100" s="1"/>
  <c r="AG26" i="100" a="1"/>
  <c r="AG26" i="100" s="1"/>
  <c r="AG27" i="100" a="1"/>
  <c r="AG27" i="100" s="1"/>
  <c r="AG28" i="100" a="1"/>
  <c r="AG28" i="100" s="1"/>
  <c r="AG29" i="100" a="1"/>
  <c r="AG29" i="100" s="1"/>
  <c r="AG30" i="100" a="1"/>
  <c r="AG30" i="100" s="1"/>
  <c r="AG31" i="100" a="1"/>
  <c r="AG31" i="100" s="1"/>
  <c r="AG32" i="100" a="1"/>
  <c r="AG32" i="100" s="1"/>
  <c r="AG33" i="100" a="1"/>
  <c r="AG33" i="100" s="1"/>
  <c r="AG34" i="100" a="1"/>
  <c r="AG34" i="100" s="1"/>
  <c r="AG35" i="100" a="1"/>
  <c r="AG35" i="100" s="1"/>
  <c r="AG36" i="100" a="1"/>
  <c r="AG36" i="100" s="1"/>
  <c r="AG37" i="100" a="1"/>
  <c r="AG37" i="100" s="1"/>
  <c r="AG38" i="100" a="1"/>
  <c r="AG38" i="100" s="1"/>
  <c r="AG39" i="100" a="1"/>
  <c r="AG39" i="100" s="1"/>
  <c r="AG40" i="100" a="1"/>
  <c r="AG40" i="100" s="1"/>
  <c r="AG41" i="100" a="1"/>
  <c r="AG41" i="100" s="1"/>
  <c r="AG42" i="100" a="1"/>
  <c r="AG42" i="100" s="1"/>
  <c r="AG43" i="100" a="1"/>
  <c r="AG43" i="100" s="1"/>
  <c r="AG44" i="100" a="1"/>
  <c r="AG44" i="100" s="1"/>
  <c r="AG45" i="100" a="1"/>
  <c r="AG45" i="100" s="1"/>
  <c r="AG46" i="100" a="1"/>
  <c r="AG46" i="100" s="1"/>
  <c r="AG47" i="100" a="1"/>
  <c r="AG47" i="100" s="1"/>
  <c r="AG48" i="100" a="1"/>
  <c r="AG48" i="100" s="1"/>
  <c r="AG49" i="100" a="1"/>
  <c r="AG49" i="100" s="1"/>
  <c r="AG50" i="100" a="1"/>
  <c r="AG50" i="100" s="1"/>
  <c r="AG51" i="100" a="1"/>
  <c r="AG51" i="100" s="1"/>
  <c r="AG52" i="100" a="1"/>
  <c r="AG52" i="100" s="1"/>
  <c r="AG53" i="100" a="1"/>
  <c r="AG53" i="100" s="1"/>
  <c r="AG54" i="100" a="1"/>
  <c r="AG54" i="100" s="1"/>
  <c r="AG55" i="100" a="1"/>
  <c r="AG55" i="100" s="1"/>
  <c r="AG56" i="100" a="1"/>
  <c r="AG56" i="100" s="1"/>
  <c r="AG57" i="100" a="1"/>
  <c r="AG57" i="100" s="1"/>
  <c r="AG58" i="100" a="1"/>
  <c r="AG58" i="100" s="1"/>
  <c r="AG59" i="100" a="1"/>
  <c r="AG59" i="100" s="1"/>
  <c r="AG60" i="100" a="1"/>
  <c r="AG60" i="100" s="1"/>
  <c r="AG61" i="100" a="1"/>
  <c r="AG61" i="100" s="1"/>
  <c r="AG62" i="100" a="1"/>
  <c r="AG62" i="100" s="1"/>
  <c r="AG63" i="100" a="1"/>
  <c r="AG63" i="100" s="1"/>
  <c r="AG64" i="100" a="1"/>
  <c r="AG64" i="100" s="1"/>
  <c r="AG65" i="100" a="1"/>
  <c r="AG65" i="100" s="1"/>
  <c r="AG66" i="100" a="1"/>
  <c r="AG66" i="100" s="1"/>
  <c r="AG67" i="100" a="1"/>
  <c r="AG67" i="100" s="1"/>
  <c r="AG22" i="100" a="1"/>
  <c r="AG22" i="100" s="1"/>
  <c r="AE23" i="100" a="1"/>
  <c r="AE23" i="100" s="1"/>
  <c r="AE24" i="100" a="1"/>
  <c r="AE24" i="100" s="1"/>
  <c r="AE25" i="100" a="1"/>
  <c r="AE25" i="100" s="1"/>
  <c r="AE26" i="100" a="1"/>
  <c r="AE26" i="100" s="1"/>
  <c r="AE27" i="100" a="1"/>
  <c r="AE27" i="100" s="1"/>
  <c r="AE28" i="100" a="1"/>
  <c r="AE28" i="100" s="1"/>
  <c r="AE29" i="100" a="1"/>
  <c r="AE29" i="100" s="1"/>
  <c r="AE30" i="100" a="1"/>
  <c r="AE30" i="100" s="1"/>
  <c r="AE31" i="100" a="1"/>
  <c r="AE31" i="100" s="1"/>
  <c r="AE32" i="100" a="1"/>
  <c r="AE32" i="100" s="1"/>
  <c r="AE33" i="100" a="1"/>
  <c r="AE33" i="100" s="1"/>
  <c r="AE34" i="100" a="1"/>
  <c r="AE34" i="100" s="1"/>
  <c r="AE35" i="100" a="1"/>
  <c r="AE35" i="100" s="1"/>
  <c r="AE36" i="100" a="1"/>
  <c r="AE36" i="100" s="1"/>
  <c r="AE37" i="100" a="1"/>
  <c r="AE37" i="100" s="1"/>
  <c r="AE38" i="100" a="1"/>
  <c r="AE38" i="100" s="1"/>
  <c r="AE39" i="100" a="1"/>
  <c r="AE39" i="100" s="1"/>
  <c r="AE40" i="100" a="1"/>
  <c r="AE40" i="100" s="1"/>
  <c r="AE41" i="100" a="1"/>
  <c r="AE41" i="100" s="1"/>
  <c r="AE42" i="100" a="1"/>
  <c r="AE42" i="100" s="1"/>
  <c r="AE43" i="100" a="1"/>
  <c r="AE43" i="100" s="1"/>
  <c r="AE44" i="100" a="1"/>
  <c r="AE44" i="100" s="1"/>
  <c r="AE45" i="100" a="1"/>
  <c r="AE45" i="100" s="1"/>
  <c r="AE46" i="100" a="1"/>
  <c r="AE46" i="100" s="1"/>
  <c r="AE47" i="100" a="1"/>
  <c r="AE47" i="100" s="1"/>
  <c r="AE48" i="100" a="1"/>
  <c r="AE48" i="100" s="1"/>
  <c r="AE49" i="100" a="1"/>
  <c r="AE49" i="100" s="1"/>
  <c r="AE50" i="100" a="1"/>
  <c r="AE50" i="100" s="1"/>
  <c r="AE51" i="100" a="1"/>
  <c r="AE51" i="100" s="1"/>
  <c r="AE52" i="100" a="1"/>
  <c r="AE52" i="100" s="1"/>
  <c r="AE53" i="100" a="1"/>
  <c r="AE53" i="100" s="1"/>
  <c r="AE54" i="100" a="1"/>
  <c r="AE54" i="100" s="1"/>
  <c r="AE55" i="100" a="1"/>
  <c r="AE55" i="100" s="1"/>
  <c r="AE56" i="100" a="1"/>
  <c r="AE56" i="100" s="1"/>
  <c r="AE57" i="100" a="1"/>
  <c r="AE57" i="100" s="1"/>
  <c r="AE58" i="100" a="1"/>
  <c r="AE58" i="100" s="1"/>
  <c r="AE59" i="100" a="1"/>
  <c r="AE59" i="100" s="1"/>
  <c r="AE60" i="100" a="1"/>
  <c r="AE60" i="100" s="1"/>
  <c r="AE61" i="100" a="1"/>
  <c r="AE61" i="100" s="1"/>
  <c r="AE62" i="100" a="1"/>
  <c r="AE62" i="100" s="1"/>
  <c r="AE63" i="100" a="1"/>
  <c r="AE63" i="100" s="1"/>
  <c r="AE64" i="100" a="1"/>
  <c r="AE64" i="100" s="1"/>
  <c r="AE65" i="100" a="1"/>
  <c r="AE65" i="100" s="1"/>
  <c r="AE66" i="100" a="1"/>
  <c r="AE66" i="100" s="1"/>
  <c r="AE67" i="100" a="1"/>
  <c r="AE67" i="100" s="1"/>
  <c r="AD23" i="100" a="1"/>
  <c r="AD23" i="100" s="1"/>
  <c r="AD24" i="100" a="1"/>
  <c r="AD24" i="100" s="1"/>
  <c r="AD25" i="100" a="1"/>
  <c r="AD25" i="100" s="1"/>
  <c r="AD26" i="100" a="1"/>
  <c r="AD26" i="100" s="1"/>
  <c r="AD27" i="100" a="1"/>
  <c r="AD27" i="100" s="1"/>
  <c r="AD28" i="100" a="1"/>
  <c r="AD28" i="100" s="1"/>
  <c r="AD29" i="100" a="1"/>
  <c r="AD29" i="100" s="1"/>
  <c r="AD30" i="100" a="1"/>
  <c r="AD30" i="100" s="1"/>
  <c r="AD31" i="100" a="1"/>
  <c r="AD31" i="100" s="1"/>
  <c r="AD32" i="100" a="1"/>
  <c r="AD32" i="100" s="1"/>
  <c r="AD33" i="100" a="1"/>
  <c r="AD33" i="100" s="1"/>
  <c r="AD34" i="100" a="1"/>
  <c r="AD34" i="100" s="1"/>
  <c r="AD35" i="100" a="1"/>
  <c r="AD35" i="100" s="1"/>
  <c r="AD36" i="100" a="1"/>
  <c r="AD36" i="100" s="1"/>
  <c r="AD37" i="100" a="1"/>
  <c r="AD37" i="100" s="1"/>
  <c r="AD38" i="100" a="1"/>
  <c r="AD38" i="100" s="1"/>
  <c r="AD39" i="100" a="1"/>
  <c r="AD39" i="100" s="1"/>
  <c r="AD40" i="100" a="1"/>
  <c r="AD40" i="100" s="1"/>
  <c r="AD41" i="100" a="1"/>
  <c r="AD41" i="100" s="1"/>
  <c r="AD42" i="100" a="1"/>
  <c r="AD42" i="100" s="1"/>
  <c r="AD43" i="100" a="1"/>
  <c r="AD43" i="100" s="1"/>
  <c r="AD44" i="100" a="1"/>
  <c r="AD44" i="100" s="1"/>
  <c r="AD45" i="100" a="1"/>
  <c r="AD45" i="100" s="1"/>
  <c r="AD46" i="100" a="1"/>
  <c r="AD46" i="100" s="1"/>
  <c r="AD47" i="100" a="1"/>
  <c r="AD47" i="100" s="1"/>
  <c r="AD48" i="100" a="1"/>
  <c r="AD48" i="100" s="1"/>
  <c r="AD49" i="100" a="1"/>
  <c r="AD49" i="100" s="1"/>
  <c r="AD50" i="100" a="1"/>
  <c r="AD50" i="100" s="1"/>
  <c r="AD51" i="100" a="1"/>
  <c r="AD51" i="100" s="1"/>
  <c r="AD52" i="100" a="1"/>
  <c r="AD52" i="100" s="1"/>
  <c r="AD53" i="100" a="1"/>
  <c r="AD53" i="100" s="1"/>
  <c r="AD54" i="100" a="1"/>
  <c r="AD54" i="100" s="1"/>
  <c r="AD55" i="100" a="1"/>
  <c r="AD55" i="100" s="1"/>
  <c r="AD56" i="100" a="1"/>
  <c r="AD56" i="100" s="1"/>
  <c r="AD57" i="100" a="1"/>
  <c r="AD57" i="100" s="1"/>
  <c r="AD58" i="100" a="1"/>
  <c r="AD58" i="100" s="1"/>
  <c r="AD59" i="100" a="1"/>
  <c r="AD59" i="100" s="1"/>
  <c r="AD60" i="100" a="1"/>
  <c r="AD60" i="100" s="1"/>
  <c r="AD61" i="100" a="1"/>
  <c r="AD61" i="100" s="1"/>
  <c r="AD62" i="100" a="1"/>
  <c r="AD62" i="100" s="1"/>
  <c r="AD63" i="100" a="1"/>
  <c r="AD63" i="100" s="1"/>
  <c r="AD64" i="100" a="1"/>
  <c r="AD64" i="100" s="1"/>
  <c r="AD65" i="100" a="1"/>
  <c r="AD65" i="100" s="1"/>
  <c r="AD66" i="100" a="1"/>
  <c r="AD66" i="100" s="1"/>
  <c r="AD67" i="100" a="1"/>
  <c r="AD67" i="100" s="1"/>
  <c r="AC23" i="100" a="1"/>
  <c r="AC23" i="100" s="1"/>
  <c r="AC24" i="100" a="1"/>
  <c r="AC24" i="100" s="1"/>
  <c r="AC25" i="100" a="1"/>
  <c r="AC25" i="100" s="1"/>
  <c r="AC26" i="100" a="1"/>
  <c r="AC26" i="100" s="1"/>
  <c r="AC27" i="100" a="1"/>
  <c r="AC27" i="100" s="1"/>
  <c r="AC28" i="100" a="1"/>
  <c r="AC28" i="100" s="1"/>
  <c r="AC29" i="100" a="1"/>
  <c r="AC29" i="100" s="1"/>
  <c r="AC30" i="100" a="1"/>
  <c r="AC30" i="100" s="1"/>
  <c r="AC31" i="100" a="1"/>
  <c r="AC31" i="100" s="1"/>
  <c r="AC32" i="100" a="1"/>
  <c r="AC32" i="100" s="1"/>
  <c r="AC33" i="100" a="1"/>
  <c r="AC33" i="100" s="1"/>
  <c r="AC34" i="100" a="1"/>
  <c r="AC34" i="100" s="1"/>
  <c r="AC35" i="100" a="1"/>
  <c r="AC35" i="100" s="1"/>
  <c r="AC36" i="100" a="1"/>
  <c r="AC36" i="100" s="1"/>
  <c r="AC37" i="100" a="1"/>
  <c r="AC37" i="100" s="1"/>
  <c r="AC38" i="100" a="1"/>
  <c r="AC38" i="100" s="1"/>
  <c r="AC39" i="100" a="1"/>
  <c r="AC39" i="100" s="1"/>
  <c r="AC40" i="100" a="1"/>
  <c r="AC40" i="100" s="1"/>
  <c r="AC41" i="100" a="1"/>
  <c r="AC41" i="100" s="1"/>
  <c r="AC42" i="100" a="1"/>
  <c r="AC42" i="100" s="1"/>
  <c r="AC43" i="100" a="1"/>
  <c r="AC43" i="100" s="1"/>
  <c r="AC44" i="100" a="1"/>
  <c r="AC44" i="100" s="1"/>
  <c r="AC45" i="100" a="1"/>
  <c r="AC45" i="100" s="1"/>
  <c r="AC46" i="100" a="1"/>
  <c r="AC46" i="100" s="1"/>
  <c r="AC47" i="100" a="1"/>
  <c r="AC47" i="100" s="1"/>
  <c r="AC48" i="100" a="1"/>
  <c r="AC48" i="100" s="1"/>
  <c r="AC49" i="100" a="1"/>
  <c r="AC49" i="100" s="1"/>
  <c r="AC50" i="100" a="1"/>
  <c r="AC50" i="100" s="1"/>
  <c r="AC51" i="100" a="1"/>
  <c r="AC51" i="100" s="1"/>
  <c r="AC52" i="100" a="1"/>
  <c r="AC52" i="100" s="1"/>
  <c r="AC53" i="100" a="1"/>
  <c r="AC53" i="100" s="1"/>
  <c r="AC54" i="100" a="1"/>
  <c r="AC54" i="100" s="1"/>
  <c r="AC55" i="100" a="1"/>
  <c r="AC55" i="100" s="1"/>
  <c r="AC56" i="100" a="1"/>
  <c r="AC56" i="100" s="1"/>
  <c r="AC57" i="100" a="1"/>
  <c r="AC57" i="100" s="1"/>
  <c r="AC58" i="100" a="1"/>
  <c r="AC58" i="100" s="1"/>
  <c r="AC59" i="100" a="1"/>
  <c r="AC59" i="100" s="1"/>
  <c r="AC60" i="100" a="1"/>
  <c r="AC60" i="100" s="1"/>
  <c r="AC61" i="100" a="1"/>
  <c r="AC61" i="100" s="1"/>
  <c r="AC62" i="100" a="1"/>
  <c r="AC62" i="100" s="1"/>
  <c r="AC63" i="100" a="1"/>
  <c r="AC63" i="100" s="1"/>
  <c r="AC64" i="100" a="1"/>
  <c r="AC64" i="100" s="1"/>
  <c r="AC65" i="100" a="1"/>
  <c r="AC65" i="100" s="1"/>
  <c r="AC66" i="100" a="1"/>
  <c r="AC66" i="100" s="1"/>
  <c r="AC67" i="100" a="1"/>
  <c r="AC67" i="100" s="1"/>
  <c r="AE22" i="100" a="1"/>
  <c r="AE22" i="100" s="1"/>
  <c r="AD22" i="100" a="1"/>
  <c r="AD22" i="100" s="1"/>
  <c r="AC22" i="100" a="1"/>
  <c r="AC22" i="100" s="1"/>
  <c r="AA23" i="100" a="1"/>
  <c r="AA23" i="100" s="1"/>
  <c r="AA24" i="100" a="1"/>
  <c r="AA24" i="100" s="1"/>
  <c r="AA25" i="100" a="1"/>
  <c r="AA25" i="100" s="1"/>
  <c r="AA26" i="100" a="1"/>
  <c r="AA26" i="100" s="1"/>
  <c r="AA27" i="100" a="1"/>
  <c r="AA27" i="100" s="1"/>
  <c r="AA28" i="100" a="1"/>
  <c r="AA28" i="100" s="1"/>
  <c r="AA29" i="100" a="1"/>
  <c r="AA29" i="100" s="1"/>
  <c r="AA30" i="100" a="1"/>
  <c r="AA30" i="100" s="1"/>
  <c r="AA31" i="100" a="1"/>
  <c r="AA31" i="100" s="1"/>
  <c r="AA32" i="100" a="1"/>
  <c r="AA32" i="100" s="1"/>
  <c r="AA33" i="100" a="1"/>
  <c r="AA33" i="100" s="1"/>
  <c r="AA34" i="100" a="1"/>
  <c r="AA34" i="100" s="1"/>
  <c r="AA35" i="100" a="1"/>
  <c r="AA35" i="100" s="1"/>
  <c r="AA36" i="100" a="1"/>
  <c r="AA36" i="100" s="1"/>
  <c r="AA37" i="100" a="1"/>
  <c r="AA37" i="100" s="1"/>
  <c r="AA38" i="100" a="1"/>
  <c r="AA38" i="100" s="1"/>
  <c r="AA39" i="100" a="1"/>
  <c r="AA39" i="100" s="1"/>
  <c r="AA40" i="100" a="1"/>
  <c r="AA40" i="100" s="1"/>
  <c r="AA41" i="100" a="1"/>
  <c r="AA41" i="100" s="1"/>
  <c r="AA42" i="100" a="1"/>
  <c r="AA42" i="100" s="1"/>
  <c r="AA43" i="100" a="1"/>
  <c r="AA43" i="100" s="1"/>
  <c r="AA44" i="100" a="1"/>
  <c r="AA44" i="100" s="1"/>
  <c r="AA45" i="100" a="1"/>
  <c r="AA45" i="100" s="1"/>
  <c r="AA46" i="100" a="1"/>
  <c r="AA46" i="100" s="1"/>
  <c r="AA47" i="100" a="1"/>
  <c r="AA47" i="100" s="1"/>
  <c r="AA48" i="100" a="1"/>
  <c r="AA48" i="100" s="1"/>
  <c r="AA49" i="100" a="1"/>
  <c r="AA49" i="100" s="1"/>
  <c r="AA50" i="100" a="1"/>
  <c r="AA50" i="100" s="1"/>
  <c r="AA51" i="100" a="1"/>
  <c r="AA51" i="100" s="1"/>
  <c r="AA52" i="100" a="1"/>
  <c r="AA52" i="100" s="1"/>
  <c r="AA53" i="100" a="1"/>
  <c r="AA53" i="100" s="1"/>
  <c r="AA54" i="100" a="1"/>
  <c r="AA54" i="100" s="1"/>
  <c r="AA55" i="100" a="1"/>
  <c r="AA55" i="100" s="1"/>
  <c r="AA56" i="100" a="1"/>
  <c r="AA56" i="100" s="1"/>
  <c r="AA57" i="100" a="1"/>
  <c r="AA57" i="100" s="1"/>
  <c r="AA58" i="100" a="1"/>
  <c r="AA58" i="100" s="1"/>
  <c r="AA59" i="100" a="1"/>
  <c r="AA59" i="100" s="1"/>
  <c r="AA60" i="100" a="1"/>
  <c r="AA60" i="100" s="1"/>
  <c r="AA61" i="100" a="1"/>
  <c r="AA61" i="100" s="1"/>
  <c r="AA62" i="100" a="1"/>
  <c r="AA62" i="100" s="1"/>
  <c r="AA63" i="100" a="1"/>
  <c r="AA63" i="100" s="1"/>
  <c r="AA64" i="100" a="1"/>
  <c r="AA64" i="100" s="1"/>
  <c r="AA65" i="100" a="1"/>
  <c r="AA65" i="100" s="1"/>
  <c r="AA66" i="100" a="1"/>
  <c r="AA66" i="100" s="1"/>
  <c r="AA67" i="100" a="1"/>
  <c r="AA67" i="100" s="1"/>
  <c r="AA22" i="100" a="1"/>
  <c r="AA22" i="100" s="1"/>
  <c r="Z23" i="100" a="1"/>
  <c r="Z23" i="100" s="1"/>
  <c r="Z24" i="100" a="1"/>
  <c r="Z24" i="100" s="1"/>
  <c r="Z25" i="100" a="1"/>
  <c r="Z25" i="100" s="1"/>
  <c r="Z26" i="100" a="1"/>
  <c r="Z26" i="100" s="1"/>
  <c r="Z27" i="100" a="1"/>
  <c r="Z27" i="100" s="1"/>
  <c r="Z28" i="100" a="1"/>
  <c r="Z28" i="100" s="1"/>
  <c r="Z29" i="100" a="1"/>
  <c r="Z29" i="100" s="1"/>
  <c r="Z30" i="100" a="1"/>
  <c r="Z30" i="100" s="1"/>
  <c r="Z31" i="100" a="1"/>
  <c r="Z31" i="100" s="1"/>
  <c r="Z32" i="100" a="1"/>
  <c r="Z32" i="100" s="1"/>
  <c r="Z33" i="100" a="1"/>
  <c r="Z33" i="100" s="1"/>
  <c r="Z34" i="100" a="1"/>
  <c r="Z34" i="100" s="1"/>
  <c r="Z35" i="100" a="1"/>
  <c r="Z35" i="100" s="1"/>
  <c r="Z36" i="100" a="1"/>
  <c r="Z36" i="100" s="1"/>
  <c r="Z37" i="100" a="1"/>
  <c r="Z37" i="100" s="1"/>
  <c r="Z38" i="100" a="1"/>
  <c r="Z38" i="100" s="1"/>
  <c r="Z39" i="100" a="1"/>
  <c r="Z39" i="100" s="1"/>
  <c r="Z40" i="100" a="1"/>
  <c r="Z40" i="100" s="1"/>
  <c r="Z41" i="100" a="1"/>
  <c r="Z41" i="100" s="1"/>
  <c r="Z42" i="100" a="1"/>
  <c r="Z42" i="100" s="1"/>
  <c r="Z43" i="100" a="1"/>
  <c r="Z43" i="100" s="1"/>
  <c r="Z44" i="100" a="1"/>
  <c r="Z44" i="100" s="1"/>
  <c r="Z45" i="100" a="1"/>
  <c r="Z45" i="100" s="1"/>
  <c r="Z46" i="100" a="1"/>
  <c r="Z46" i="100" s="1"/>
  <c r="Z47" i="100" a="1"/>
  <c r="Z47" i="100" s="1"/>
  <c r="Z48" i="100" a="1"/>
  <c r="Z48" i="100" s="1"/>
  <c r="Z49" i="100" a="1"/>
  <c r="Z49" i="100" s="1"/>
  <c r="Z50" i="100" a="1"/>
  <c r="Z50" i="100" s="1"/>
  <c r="Z51" i="100" a="1"/>
  <c r="Z51" i="100" s="1"/>
  <c r="Z52" i="100" a="1"/>
  <c r="Z52" i="100" s="1"/>
  <c r="Z53" i="100" a="1"/>
  <c r="Z53" i="100" s="1"/>
  <c r="Z54" i="100" a="1"/>
  <c r="Z54" i="100" s="1"/>
  <c r="Z55" i="100" a="1"/>
  <c r="Z55" i="100" s="1"/>
  <c r="Z56" i="100" a="1"/>
  <c r="Z56" i="100" s="1"/>
  <c r="Z57" i="100" a="1"/>
  <c r="Z57" i="100" s="1"/>
  <c r="Z58" i="100" a="1"/>
  <c r="Z58" i="100" s="1"/>
  <c r="Z59" i="100" a="1"/>
  <c r="Z59" i="100" s="1"/>
  <c r="Z60" i="100" a="1"/>
  <c r="Z60" i="100" s="1"/>
  <c r="Z61" i="100" a="1"/>
  <c r="Z61" i="100" s="1"/>
  <c r="Z62" i="100" a="1"/>
  <c r="Z62" i="100" s="1"/>
  <c r="Z63" i="100" a="1"/>
  <c r="Z63" i="100" s="1"/>
  <c r="Z64" i="100" a="1"/>
  <c r="Z64" i="100" s="1"/>
  <c r="Z65" i="100" a="1"/>
  <c r="Z65" i="100" s="1"/>
  <c r="Z66" i="100" a="1"/>
  <c r="Z66" i="100" s="1"/>
  <c r="Z67" i="100" a="1"/>
  <c r="Z67" i="100" s="1"/>
  <c r="Z22" i="100" a="1"/>
  <c r="Z22" i="100" s="1"/>
  <c r="Y23" i="100" a="1"/>
  <c r="Y23" i="100" s="1"/>
  <c r="Y24" i="100" a="1"/>
  <c r="Y24" i="100" s="1"/>
  <c r="Y25" i="100" a="1"/>
  <c r="Y25" i="100" s="1"/>
  <c r="Y26" i="100" a="1"/>
  <c r="Y26" i="100" s="1"/>
  <c r="Y27" i="100" a="1"/>
  <c r="Y27" i="100" s="1"/>
  <c r="Y28" i="100" a="1"/>
  <c r="Y28" i="100" s="1"/>
  <c r="Y29" i="100" a="1"/>
  <c r="Y29" i="100" s="1"/>
  <c r="Y30" i="100" a="1"/>
  <c r="Y30" i="100" s="1"/>
  <c r="Y31" i="100" a="1"/>
  <c r="Y31" i="100" s="1"/>
  <c r="Y32" i="100" a="1"/>
  <c r="Y32" i="100" s="1"/>
  <c r="Y33" i="100" a="1"/>
  <c r="Y33" i="100" s="1"/>
  <c r="Y34" i="100" a="1"/>
  <c r="Y34" i="100" s="1"/>
  <c r="Y35" i="100" a="1"/>
  <c r="Y35" i="100" s="1"/>
  <c r="Y36" i="100" a="1"/>
  <c r="Y36" i="100" s="1"/>
  <c r="Y37" i="100" a="1"/>
  <c r="Y37" i="100" s="1"/>
  <c r="Y38" i="100" a="1"/>
  <c r="Y38" i="100" s="1"/>
  <c r="Y39" i="100" a="1"/>
  <c r="Y39" i="100" s="1"/>
  <c r="Y40" i="100" a="1"/>
  <c r="Y40" i="100" s="1"/>
  <c r="Y41" i="100" a="1"/>
  <c r="Y41" i="100" s="1"/>
  <c r="Y42" i="100" a="1"/>
  <c r="Y42" i="100" s="1"/>
  <c r="Y43" i="100" a="1"/>
  <c r="Y43" i="100" s="1"/>
  <c r="Y44" i="100" a="1"/>
  <c r="Y44" i="100" s="1"/>
  <c r="Y45" i="100" a="1"/>
  <c r="Y45" i="100" s="1"/>
  <c r="Y46" i="100" a="1"/>
  <c r="Y46" i="100" s="1"/>
  <c r="Y47" i="100" a="1"/>
  <c r="Y47" i="100" s="1"/>
  <c r="Y48" i="100" a="1"/>
  <c r="Y48" i="100" s="1"/>
  <c r="Y49" i="100" a="1"/>
  <c r="Y49" i="100" s="1"/>
  <c r="Y50" i="100" a="1"/>
  <c r="Y50" i="100" s="1"/>
  <c r="Y51" i="100" a="1"/>
  <c r="Y51" i="100" s="1"/>
  <c r="Y52" i="100" a="1"/>
  <c r="Y52" i="100" s="1"/>
  <c r="Y53" i="100" a="1"/>
  <c r="Y53" i="100" s="1"/>
  <c r="Y54" i="100" a="1"/>
  <c r="Y54" i="100" s="1"/>
  <c r="Y55" i="100" a="1"/>
  <c r="Y55" i="100" s="1"/>
  <c r="Y56" i="100" a="1"/>
  <c r="Y56" i="100" s="1"/>
  <c r="Y57" i="100" a="1"/>
  <c r="Y57" i="100" s="1"/>
  <c r="Y58" i="100" a="1"/>
  <c r="Y58" i="100" s="1"/>
  <c r="Y59" i="100" a="1"/>
  <c r="Y59" i="100" s="1"/>
  <c r="Y60" i="100" a="1"/>
  <c r="Y60" i="100" s="1"/>
  <c r="Y61" i="100" a="1"/>
  <c r="Y61" i="100" s="1"/>
  <c r="Y62" i="100" a="1"/>
  <c r="Y62" i="100" s="1"/>
  <c r="Y63" i="100" a="1"/>
  <c r="Y63" i="100" s="1"/>
  <c r="Y64" i="100" a="1"/>
  <c r="Y64" i="100" s="1"/>
  <c r="Y65" i="100" a="1"/>
  <c r="Y65" i="100" s="1"/>
  <c r="Y66" i="100" a="1"/>
  <c r="Y66" i="100" s="1"/>
  <c r="Y67" i="100" a="1"/>
  <c r="Y67" i="100" s="1"/>
  <c r="Y22" i="100" a="1"/>
  <c r="Y22" i="100" s="1"/>
  <c r="W23" i="100" a="1"/>
  <c r="W23" i="100" s="1"/>
  <c r="W24" i="100" a="1"/>
  <c r="W24" i="100" s="1"/>
  <c r="W25" i="100" a="1"/>
  <c r="W25" i="100" s="1"/>
  <c r="W26" i="100" a="1"/>
  <c r="W26" i="100" s="1"/>
  <c r="W27" i="100" a="1"/>
  <c r="W27" i="100" s="1"/>
  <c r="W28" i="100" a="1"/>
  <c r="W28" i="100" s="1"/>
  <c r="W29" i="100" a="1"/>
  <c r="W29" i="100" s="1"/>
  <c r="W30" i="100" a="1"/>
  <c r="W30" i="100" s="1"/>
  <c r="W31" i="100" a="1"/>
  <c r="W31" i="100" s="1"/>
  <c r="W32" i="100" a="1"/>
  <c r="W32" i="100" s="1"/>
  <c r="W33" i="100" a="1"/>
  <c r="W33" i="100" s="1"/>
  <c r="W34" i="100" a="1"/>
  <c r="W34" i="100" s="1"/>
  <c r="W35" i="100" a="1"/>
  <c r="W35" i="100" s="1"/>
  <c r="W36" i="100" a="1"/>
  <c r="W36" i="100" s="1"/>
  <c r="W37" i="100" a="1"/>
  <c r="W37" i="100" s="1"/>
  <c r="W38" i="100" a="1"/>
  <c r="W38" i="100" s="1"/>
  <c r="W39" i="100" a="1"/>
  <c r="W39" i="100" s="1"/>
  <c r="W40" i="100" a="1"/>
  <c r="W40" i="100" s="1"/>
  <c r="W41" i="100" a="1"/>
  <c r="W41" i="100" s="1"/>
  <c r="W42" i="100" a="1"/>
  <c r="W42" i="100" s="1"/>
  <c r="W43" i="100" a="1"/>
  <c r="W43" i="100" s="1"/>
  <c r="W44" i="100" a="1"/>
  <c r="W44" i="100" s="1"/>
  <c r="W45" i="100" a="1"/>
  <c r="W45" i="100" s="1"/>
  <c r="W46" i="100" a="1"/>
  <c r="W46" i="100" s="1"/>
  <c r="W47" i="100" a="1"/>
  <c r="W47" i="100" s="1"/>
  <c r="W48" i="100" a="1"/>
  <c r="W48" i="100" s="1"/>
  <c r="W49" i="100" a="1"/>
  <c r="W49" i="100" s="1"/>
  <c r="W50" i="100" a="1"/>
  <c r="W50" i="100" s="1"/>
  <c r="W51" i="100" a="1"/>
  <c r="W51" i="100" s="1"/>
  <c r="W52" i="100" a="1"/>
  <c r="W52" i="100" s="1"/>
  <c r="W53" i="100" a="1"/>
  <c r="W53" i="100" s="1"/>
  <c r="W54" i="100" a="1"/>
  <c r="W54" i="100" s="1"/>
  <c r="W55" i="100" a="1"/>
  <c r="W55" i="100" s="1"/>
  <c r="W56" i="100" a="1"/>
  <c r="W56" i="100" s="1"/>
  <c r="W57" i="100" a="1"/>
  <c r="W57" i="100" s="1"/>
  <c r="W58" i="100" a="1"/>
  <c r="W58" i="100" s="1"/>
  <c r="W59" i="100" a="1"/>
  <c r="W59" i="100" s="1"/>
  <c r="W60" i="100" a="1"/>
  <c r="W60" i="100" s="1"/>
  <c r="W61" i="100" a="1"/>
  <c r="W61" i="100" s="1"/>
  <c r="W62" i="100" a="1"/>
  <c r="W62" i="100" s="1"/>
  <c r="W63" i="100" a="1"/>
  <c r="W63" i="100" s="1"/>
  <c r="W64" i="100" a="1"/>
  <c r="W64" i="100" s="1"/>
  <c r="W65" i="100" a="1"/>
  <c r="W65" i="100" s="1"/>
  <c r="W66" i="100" a="1"/>
  <c r="W66" i="100" s="1"/>
  <c r="W67" i="100" a="1"/>
  <c r="W67" i="100" s="1"/>
  <c r="W22" i="100" a="1"/>
  <c r="W22" i="100" s="1"/>
  <c r="V23" i="100" a="1"/>
  <c r="V23" i="100" s="1"/>
  <c r="V24" i="100" a="1"/>
  <c r="V24" i="100" s="1"/>
  <c r="V25" i="100" a="1"/>
  <c r="V25" i="100" s="1"/>
  <c r="V26" i="100" a="1"/>
  <c r="V26" i="100" s="1"/>
  <c r="V27" i="100" a="1"/>
  <c r="V27" i="100" s="1"/>
  <c r="V28" i="100" a="1"/>
  <c r="V28" i="100" s="1"/>
  <c r="V29" i="100" a="1"/>
  <c r="V29" i="100" s="1"/>
  <c r="V30" i="100" a="1"/>
  <c r="V30" i="100" s="1"/>
  <c r="V31" i="100" a="1"/>
  <c r="V31" i="100" s="1"/>
  <c r="V32" i="100" a="1"/>
  <c r="V32" i="100" s="1"/>
  <c r="V33" i="100" a="1"/>
  <c r="V33" i="100" s="1"/>
  <c r="V34" i="100" a="1"/>
  <c r="V34" i="100" s="1"/>
  <c r="V35" i="100" a="1"/>
  <c r="V35" i="100" s="1"/>
  <c r="V36" i="100" a="1"/>
  <c r="V36" i="100" s="1"/>
  <c r="V37" i="100" a="1"/>
  <c r="V37" i="100" s="1"/>
  <c r="V38" i="100" a="1"/>
  <c r="V38" i="100" s="1"/>
  <c r="V39" i="100" a="1"/>
  <c r="V39" i="100" s="1"/>
  <c r="V40" i="100" a="1"/>
  <c r="V40" i="100" s="1"/>
  <c r="V41" i="100" a="1"/>
  <c r="V41" i="100" s="1"/>
  <c r="V42" i="100" a="1"/>
  <c r="V42" i="100" s="1"/>
  <c r="V43" i="100" a="1"/>
  <c r="V43" i="100" s="1"/>
  <c r="V44" i="100" a="1"/>
  <c r="V44" i="100" s="1"/>
  <c r="V45" i="100" a="1"/>
  <c r="V45" i="100" s="1"/>
  <c r="V46" i="100" a="1"/>
  <c r="V46" i="100" s="1"/>
  <c r="V47" i="100" a="1"/>
  <c r="V47" i="100" s="1"/>
  <c r="V48" i="100" a="1"/>
  <c r="V48" i="100" s="1"/>
  <c r="V49" i="100" a="1"/>
  <c r="V49" i="100" s="1"/>
  <c r="V50" i="100" a="1"/>
  <c r="V50" i="100" s="1"/>
  <c r="V51" i="100" a="1"/>
  <c r="V51" i="100" s="1"/>
  <c r="V52" i="100" a="1"/>
  <c r="V52" i="100" s="1"/>
  <c r="V53" i="100" a="1"/>
  <c r="V53" i="100" s="1"/>
  <c r="V54" i="100" a="1"/>
  <c r="V54" i="100" s="1"/>
  <c r="V55" i="100" a="1"/>
  <c r="V55" i="100" s="1"/>
  <c r="V56" i="100" a="1"/>
  <c r="V56" i="100" s="1"/>
  <c r="V57" i="100" a="1"/>
  <c r="V57" i="100" s="1"/>
  <c r="V58" i="100" a="1"/>
  <c r="V58" i="100" s="1"/>
  <c r="V59" i="100" a="1"/>
  <c r="V59" i="100" s="1"/>
  <c r="V60" i="100" a="1"/>
  <c r="V60" i="100" s="1"/>
  <c r="V61" i="100" a="1"/>
  <c r="V61" i="100" s="1"/>
  <c r="V62" i="100" a="1"/>
  <c r="V62" i="100" s="1"/>
  <c r="V63" i="100" a="1"/>
  <c r="V63" i="100" s="1"/>
  <c r="V64" i="100" a="1"/>
  <c r="V64" i="100" s="1"/>
  <c r="V65" i="100" a="1"/>
  <c r="V65" i="100" s="1"/>
  <c r="V66" i="100" a="1"/>
  <c r="V66" i="100" s="1"/>
  <c r="V67" i="100" a="1"/>
  <c r="V67" i="100" s="1"/>
  <c r="V22" i="100" a="1"/>
  <c r="V22" i="100" s="1"/>
  <c r="U23" i="100" a="1"/>
  <c r="U23" i="100" s="1"/>
  <c r="U24" i="100" a="1"/>
  <c r="U24" i="100" s="1"/>
  <c r="U25" i="100" a="1"/>
  <c r="U25" i="100" s="1"/>
  <c r="U26" i="100" a="1"/>
  <c r="U26" i="100" s="1"/>
  <c r="U27" i="100" a="1"/>
  <c r="U27" i="100" s="1"/>
  <c r="U28" i="100" a="1"/>
  <c r="U28" i="100" s="1"/>
  <c r="U29" i="100" a="1"/>
  <c r="U29" i="100" s="1"/>
  <c r="U30" i="100" a="1"/>
  <c r="U30" i="100" s="1"/>
  <c r="U31" i="100" a="1"/>
  <c r="U31" i="100" s="1"/>
  <c r="U32" i="100" a="1"/>
  <c r="U32" i="100" s="1"/>
  <c r="U33" i="100" a="1"/>
  <c r="U33" i="100" s="1"/>
  <c r="U34" i="100" a="1"/>
  <c r="U34" i="100" s="1"/>
  <c r="U35" i="100" a="1"/>
  <c r="U35" i="100" s="1"/>
  <c r="U36" i="100" a="1"/>
  <c r="U36" i="100" s="1"/>
  <c r="U37" i="100" a="1"/>
  <c r="U37" i="100" s="1"/>
  <c r="U38" i="100" a="1"/>
  <c r="U38" i="100" s="1"/>
  <c r="U39" i="100" a="1"/>
  <c r="U39" i="100" s="1"/>
  <c r="U40" i="100" a="1"/>
  <c r="U40" i="100" s="1"/>
  <c r="U41" i="100" a="1"/>
  <c r="U41" i="100" s="1"/>
  <c r="U42" i="100" a="1"/>
  <c r="U42" i="100" s="1"/>
  <c r="U43" i="100" a="1"/>
  <c r="U43" i="100" s="1"/>
  <c r="U44" i="100" a="1"/>
  <c r="U44" i="100" s="1"/>
  <c r="U45" i="100" a="1"/>
  <c r="U45" i="100" s="1"/>
  <c r="U46" i="100" a="1"/>
  <c r="U46" i="100" s="1"/>
  <c r="U47" i="100" a="1"/>
  <c r="U47" i="100" s="1"/>
  <c r="U48" i="100" a="1"/>
  <c r="U48" i="100" s="1"/>
  <c r="U49" i="100" a="1"/>
  <c r="U49" i="100" s="1"/>
  <c r="U50" i="100" a="1"/>
  <c r="U50" i="100" s="1"/>
  <c r="U51" i="100" a="1"/>
  <c r="U51" i="100" s="1"/>
  <c r="U52" i="100" a="1"/>
  <c r="U52" i="100" s="1"/>
  <c r="U53" i="100" a="1"/>
  <c r="U53" i="100" s="1"/>
  <c r="U54" i="100" a="1"/>
  <c r="U54" i="100" s="1"/>
  <c r="U55" i="100" a="1"/>
  <c r="U55" i="100" s="1"/>
  <c r="U56" i="100" a="1"/>
  <c r="U56" i="100" s="1"/>
  <c r="U57" i="100" a="1"/>
  <c r="U57" i="100" s="1"/>
  <c r="U58" i="100" a="1"/>
  <c r="U58" i="100" s="1"/>
  <c r="U59" i="100" a="1"/>
  <c r="U59" i="100" s="1"/>
  <c r="U60" i="100" a="1"/>
  <c r="U60" i="100" s="1"/>
  <c r="U61" i="100" a="1"/>
  <c r="U61" i="100" s="1"/>
  <c r="U62" i="100" a="1"/>
  <c r="U62" i="100" s="1"/>
  <c r="U63" i="100" a="1"/>
  <c r="U63" i="100" s="1"/>
  <c r="U64" i="100" a="1"/>
  <c r="U64" i="100" s="1"/>
  <c r="U65" i="100" a="1"/>
  <c r="U65" i="100" s="1"/>
  <c r="U66" i="100" a="1"/>
  <c r="U66" i="100" s="1"/>
  <c r="U67" i="100" a="1"/>
  <c r="U67" i="100" s="1"/>
  <c r="U22" i="100" a="1"/>
  <c r="U22" i="100" s="1"/>
  <c r="S23" i="100" a="1"/>
  <c r="S23" i="100" s="1"/>
  <c r="S24" i="100" a="1"/>
  <c r="S24" i="100" s="1"/>
  <c r="S25" i="100" a="1"/>
  <c r="S25" i="100" s="1"/>
  <c r="S26" i="100" a="1"/>
  <c r="S26" i="100" s="1"/>
  <c r="S27" i="100" a="1"/>
  <c r="S27" i="100" s="1"/>
  <c r="S28" i="100" a="1"/>
  <c r="S28" i="100" s="1"/>
  <c r="S29" i="100" a="1"/>
  <c r="S29" i="100" s="1"/>
  <c r="S30" i="100" a="1"/>
  <c r="S30" i="100" s="1"/>
  <c r="S31" i="100" a="1"/>
  <c r="S31" i="100" s="1"/>
  <c r="S32" i="100" a="1"/>
  <c r="S32" i="100" s="1"/>
  <c r="S33" i="100" a="1"/>
  <c r="S33" i="100" s="1"/>
  <c r="S34" i="100" a="1"/>
  <c r="S34" i="100" s="1"/>
  <c r="S35" i="100" a="1"/>
  <c r="S35" i="100" s="1"/>
  <c r="S36" i="100" a="1"/>
  <c r="S36" i="100" s="1"/>
  <c r="S37" i="100" a="1"/>
  <c r="S37" i="100" s="1"/>
  <c r="S38" i="100" a="1"/>
  <c r="S38" i="100" s="1"/>
  <c r="S39" i="100" a="1"/>
  <c r="S39" i="100" s="1"/>
  <c r="S40" i="100" a="1"/>
  <c r="S40" i="100" s="1"/>
  <c r="S41" i="100" a="1"/>
  <c r="S41" i="100" s="1"/>
  <c r="S42" i="100" a="1"/>
  <c r="S42" i="100" s="1"/>
  <c r="S43" i="100" a="1"/>
  <c r="S43" i="100" s="1"/>
  <c r="S44" i="100" a="1"/>
  <c r="S44" i="100" s="1"/>
  <c r="S45" i="100" a="1"/>
  <c r="S45" i="100" s="1"/>
  <c r="S46" i="100" a="1"/>
  <c r="S46" i="100" s="1"/>
  <c r="S47" i="100" a="1"/>
  <c r="S47" i="100" s="1"/>
  <c r="S48" i="100" a="1"/>
  <c r="S48" i="100" s="1"/>
  <c r="S49" i="100" a="1"/>
  <c r="S49" i="100" s="1"/>
  <c r="S50" i="100" a="1"/>
  <c r="S50" i="100" s="1"/>
  <c r="S51" i="100" a="1"/>
  <c r="S51" i="100" s="1"/>
  <c r="S52" i="100" a="1"/>
  <c r="S52" i="100" s="1"/>
  <c r="S53" i="100" a="1"/>
  <c r="S53" i="100" s="1"/>
  <c r="S54" i="100" a="1"/>
  <c r="S54" i="100" s="1"/>
  <c r="S55" i="100" a="1"/>
  <c r="S55" i="100" s="1"/>
  <c r="S56" i="100" a="1"/>
  <c r="S56" i="100" s="1"/>
  <c r="S57" i="100" a="1"/>
  <c r="S57" i="100" s="1"/>
  <c r="S58" i="100" a="1"/>
  <c r="S58" i="100" s="1"/>
  <c r="S59" i="100" a="1"/>
  <c r="S59" i="100" s="1"/>
  <c r="S60" i="100" a="1"/>
  <c r="S60" i="100" s="1"/>
  <c r="S61" i="100" a="1"/>
  <c r="S61" i="100" s="1"/>
  <c r="S62" i="100" a="1"/>
  <c r="S62" i="100" s="1"/>
  <c r="S63" i="100" a="1"/>
  <c r="S63" i="100" s="1"/>
  <c r="S64" i="100" a="1"/>
  <c r="S64" i="100" s="1"/>
  <c r="S65" i="100" a="1"/>
  <c r="S65" i="100" s="1"/>
  <c r="S66" i="100" a="1"/>
  <c r="S66" i="100" s="1"/>
  <c r="S67" i="100" a="1"/>
  <c r="S67" i="100" s="1"/>
  <c r="S22" i="100" a="1"/>
  <c r="S22" i="100" s="1"/>
  <c r="R23" i="100" a="1"/>
  <c r="R23" i="100" s="1"/>
  <c r="R24" i="100" a="1"/>
  <c r="R24" i="100" s="1"/>
  <c r="R25" i="100" a="1"/>
  <c r="R25" i="100" s="1"/>
  <c r="R26" i="100" a="1"/>
  <c r="R26" i="100" s="1"/>
  <c r="R27" i="100" a="1"/>
  <c r="R27" i="100" s="1"/>
  <c r="R28" i="100" a="1"/>
  <c r="R28" i="100" s="1"/>
  <c r="R29" i="100" a="1"/>
  <c r="R29" i="100" s="1"/>
  <c r="R30" i="100" a="1"/>
  <c r="R30" i="100" s="1"/>
  <c r="R31" i="100" a="1"/>
  <c r="R31" i="100" s="1"/>
  <c r="R32" i="100" a="1"/>
  <c r="R32" i="100" s="1"/>
  <c r="R33" i="100" a="1"/>
  <c r="R33" i="100" s="1"/>
  <c r="R34" i="100" a="1"/>
  <c r="R34" i="100" s="1"/>
  <c r="R35" i="100" a="1"/>
  <c r="R35" i="100" s="1"/>
  <c r="R36" i="100" a="1"/>
  <c r="R36" i="100" s="1"/>
  <c r="R37" i="100" a="1"/>
  <c r="R37" i="100" s="1"/>
  <c r="R38" i="100" a="1"/>
  <c r="R38" i="100" s="1"/>
  <c r="R39" i="100" a="1"/>
  <c r="R39" i="100" s="1"/>
  <c r="R40" i="100" a="1"/>
  <c r="R40" i="100" s="1"/>
  <c r="R41" i="100" a="1"/>
  <c r="R41" i="100" s="1"/>
  <c r="R42" i="100" a="1"/>
  <c r="R42" i="100" s="1"/>
  <c r="R43" i="100" a="1"/>
  <c r="R43" i="100" s="1"/>
  <c r="R44" i="100" a="1"/>
  <c r="R44" i="100" s="1"/>
  <c r="R45" i="100" a="1"/>
  <c r="R45" i="100" s="1"/>
  <c r="R46" i="100" a="1"/>
  <c r="R46" i="100" s="1"/>
  <c r="R47" i="100" a="1"/>
  <c r="R47" i="100" s="1"/>
  <c r="R48" i="100" a="1"/>
  <c r="R48" i="100" s="1"/>
  <c r="R49" i="100" a="1"/>
  <c r="R49" i="100" s="1"/>
  <c r="R50" i="100" a="1"/>
  <c r="R50" i="100" s="1"/>
  <c r="R51" i="100" a="1"/>
  <c r="R51" i="100" s="1"/>
  <c r="R52" i="100" a="1"/>
  <c r="R52" i="100" s="1"/>
  <c r="R53" i="100" a="1"/>
  <c r="R53" i="100" s="1"/>
  <c r="R54" i="100" a="1"/>
  <c r="R54" i="100" s="1"/>
  <c r="R55" i="100" a="1"/>
  <c r="R55" i="100" s="1"/>
  <c r="R56" i="100" a="1"/>
  <c r="R56" i="100" s="1"/>
  <c r="R57" i="100" a="1"/>
  <c r="R57" i="100" s="1"/>
  <c r="R58" i="100" a="1"/>
  <c r="R58" i="100" s="1"/>
  <c r="R59" i="100" a="1"/>
  <c r="R59" i="100" s="1"/>
  <c r="R60" i="100" a="1"/>
  <c r="R60" i="100" s="1"/>
  <c r="R61" i="100" a="1"/>
  <c r="R61" i="100" s="1"/>
  <c r="R62" i="100" a="1"/>
  <c r="R62" i="100" s="1"/>
  <c r="R63" i="100" a="1"/>
  <c r="R63" i="100" s="1"/>
  <c r="R64" i="100" a="1"/>
  <c r="R64" i="100" s="1"/>
  <c r="R65" i="100" a="1"/>
  <c r="R65" i="100" s="1"/>
  <c r="R66" i="100" a="1"/>
  <c r="R66" i="100" s="1"/>
  <c r="R67" i="100" a="1"/>
  <c r="R67" i="100" s="1"/>
  <c r="R22" i="100" a="1"/>
  <c r="R22" i="100" s="1"/>
  <c r="Q23" i="100" a="1"/>
  <c r="Q23" i="100" s="1"/>
  <c r="Q24" i="100" a="1"/>
  <c r="Q24" i="100" s="1"/>
  <c r="Q25" i="100" a="1"/>
  <c r="Q25" i="100" s="1"/>
  <c r="Q26" i="100" a="1"/>
  <c r="Q26" i="100" s="1"/>
  <c r="Q27" i="100" a="1"/>
  <c r="Q27" i="100" s="1"/>
  <c r="Q28" i="100" a="1"/>
  <c r="Q28" i="100" s="1"/>
  <c r="Q29" i="100" a="1"/>
  <c r="Q29" i="100" s="1"/>
  <c r="Q30" i="100" a="1"/>
  <c r="Q30" i="100" s="1"/>
  <c r="Q31" i="100" a="1"/>
  <c r="Q31" i="100" s="1"/>
  <c r="Q32" i="100" a="1"/>
  <c r="Q32" i="100" s="1"/>
  <c r="Q33" i="100" a="1"/>
  <c r="Q33" i="100" s="1"/>
  <c r="Q34" i="100" a="1"/>
  <c r="Q34" i="100" s="1"/>
  <c r="Q35" i="100" a="1"/>
  <c r="Q35" i="100" s="1"/>
  <c r="Q36" i="100" a="1"/>
  <c r="Q36" i="100" s="1"/>
  <c r="Q37" i="100" a="1"/>
  <c r="Q37" i="100" s="1"/>
  <c r="Q38" i="100" a="1"/>
  <c r="Q38" i="100" s="1"/>
  <c r="Q39" i="100" a="1"/>
  <c r="Q39" i="100" s="1"/>
  <c r="Q40" i="100" a="1"/>
  <c r="Q40" i="100" s="1"/>
  <c r="Q41" i="100" a="1"/>
  <c r="Q41" i="100" s="1"/>
  <c r="Q42" i="100" a="1"/>
  <c r="Q42" i="100" s="1"/>
  <c r="Q43" i="100" a="1"/>
  <c r="Q43" i="100" s="1"/>
  <c r="Q44" i="100" a="1"/>
  <c r="Q44" i="100" s="1"/>
  <c r="Q45" i="100" a="1"/>
  <c r="Q45" i="100" s="1"/>
  <c r="Q46" i="100" a="1"/>
  <c r="Q46" i="100" s="1"/>
  <c r="Q47" i="100" a="1"/>
  <c r="Q47" i="100" s="1"/>
  <c r="Q48" i="100" a="1"/>
  <c r="Q48" i="100" s="1"/>
  <c r="Q49" i="100" a="1"/>
  <c r="Q49" i="100" s="1"/>
  <c r="Q50" i="100" a="1"/>
  <c r="Q50" i="100" s="1"/>
  <c r="Q51" i="100" a="1"/>
  <c r="Q51" i="100" s="1"/>
  <c r="Q52" i="100" a="1"/>
  <c r="Q52" i="100" s="1"/>
  <c r="Q53" i="100" a="1"/>
  <c r="Q53" i="100" s="1"/>
  <c r="Q54" i="100" a="1"/>
  <c r="Q54" i="100" s="1"/>
  <c r="Q55" i="100" a="1"/>
  <c r="Q55" i="100" s="1"/>
  <c r="Q56" i="100" a="1"/>
  <c r="Q56" i="100" s="1"/>
  <c r="Q57" i="100" a="1"/>
  <c r="Q57" i="100" s="1"/>
  <c r="Q58" i="100" a="1"/>
  <c r="Q58" i="100" s="1"/>
  <c r="Q59" i="100" a="1"/>
  <c r="Q59" i="100" s="1"/>
  <c r="Q60" i="100" a="1"/>
  <c r="Q60" i="100" s="1"/>
  <c r="Q61" i="100" a="1"/>
  <c r="Q61" i="100" s="1"/>
  <c r="Q62" i="100" a="1"/>
  <c r="Q62" i="100" s="1"/>
  <c r="Q63" i="100" a="1"/>
  <c r="Q63" i="100" s="1"/>
  <c r="Q64" i="100" a="1"/>
  <c r="Q64" i="100" s="1"/>
  <c r="Q65" i="100" a="1"/>
  <c r="Q65" i="100" s="1"/>
  <c r="Q66" i="100" a="1"/>
  <c r="Q66" i="100" s="1"/>
  <c r="Q67" i="100" a="1"/>
  <c r="Q67" i="100" s="1"/>
  <c r="Q22" i="100" a="1"/>
  <c r="Q22" i="100" s="1"/>
  <c r="O23" i="100" a="1"/>
  <c r="O23" i="100" s="1"/>
  <c r="O24" i="100" a="1"/>
  <c r="O24" i="100" s="1"/>
  <c r="O25" i="100" a="1"/>
  <c r="O25" i="100" s="1"/>
  <c r="O26" i="100" a="1"/>
  <c r="O26" i="100" s="1"/>
  <c r="O27" i="100" a="1"/>
  <c r="O27" i="100" s="1"/>
  <c r="O28" i="100" a="1"/>
  <c r="O28" i="100" s="1"/>
  <c r="O29" i="100" a="1"/>
  <c r="O29" i="100" s="1"/>
  <c r="O30" i="100" a="1"/>
  <c r="O30" i="100" s="1"/>
  <c r="O31" i="100" a="1"/>
  <c r="O31" i="100" s="1"/>
  <c r="O32" i="100" a="1"/>
  <c r="O32" i="100" s="1"/>
  <c r="O33" i="100" a="1"/>
  <c r="O33" i="100" s="1"/>
  <c r="O34" i="100" a="1"/>
  <c r="O34" i="100" s="1"/>
  <c r="O35" i="100" a="1"/>
  <c r="O35" i="100" s="1"/>
  <c r="O36" i="100" a="1"/>
  <c r="O36" i="100" s="1"/>
  <c r="O37" i="100" a="1"/>
  <c r="O37" i="100" s="1"/>
  <c r="O38" i="100" a="1"/>
  <c r="O38" i="100" s="1"/>
  <c r="O39" i="100" a="1"/>
  <c r="O39" i="100" s="1"/>
  <c r="O40" i="100" a="1"/>
  <c r="O40" i="100" s="1"/>
  <c r="O41" i="100" a="1"/>
  <c r="O41" i="100" s="1"/>
  <c r="O42" i="100" a="1"/>
  <c r="O42" i="100" s="1"/>
  <c r="O43" i="100" a="1"/>
  <c r="O43" i="100" s="1"/>
  <c r="O44" i="100" a="1"/>
  <c r="O44" i="100" s="1"/>
  <c r="O45" i="100" a="1"/>
  <c r="O45" i="100" s="1"/>
  <c r="O46" i="100" a="1"/>
  <c r="O46" i="100" s="1"/>
  <c r="O47" i="100" a="1"/>
  <c r="O47" i="100" s="1"/>
  <c r="O48" i="100" a="1"/>
  <c r="O48" i="100" s="1"/>
  <c r="O49" i="100" a="1"/>
  <c r="O49" i="100" s="1"/>
  <c r="O50" i="100" a="1"/>
  <c r="O50" i="100" s="1"/>
  <c r="O51" i="100" a="1"/>
  <c r="O51" i="100" s="1"/>
  <c r="O52" i="100" a="1"/>
  <c r="O52" i="100" s="1"/>
  <c r="O53" i="100" a="1"/>
  <c r="O53" i="100" s="1"/>
  <c r="O54" i="100" a="1"/>
  <c r="O54" i="100" s="1"/>
  <c r="O55" i="100" a="1"/>
  <c r="O55" i="100" s="1"/>
  <c r="O56" i="100" a="1"/>
  <c r="O56" i="100" s="1"/>
  <c r="O57" i="100" a="1"/>
  <c r="O57" i="100" s="1"/>
  <c r="O58" i="100" a="1"/>
  <c r="O58" i="100" s="1"/>
  <c r="O59" i="100" a="1"/>
  <c r="O59" i="100" s="1"/>
  <c r="O60" i="100" a="1"/>
  <c r="O60" i="100" s="1"/>
  <c r="O61" i="100" a="1"/>
  <c r="O61" i="100" s="1"/>
  <c r="O62" i="100" a="1"/>
  <c r="O62" i="100" s="1"/>
  <c r="O63" i="100" a="1"/>
  <c r="O63" i="100" s="1"/>
  <c r="O64" i="100" a="1"/>
  <c r="O64" i="100" s="1"/>
  <c r="O65" i="100" a="1"/>
  <c r="O65" i="100" s="1"/>
  <c r="O66" i="100" a="1"/>
  <c r="O66" i="100" s="1"/>
  <c r="O67" i="100" a="1"/>
  <c r="O67" i="100" s="1"/>
  <c r="O22" i="100" a="1"/>
  <c r="O22" i="100" s="1"/>
  <c r="N23" i="100" a="1"/>
  <c r="N23" i="100" s="1"/>
  <c r="N24" i="100" a="1"/>
  <c r="N24" i="100" s="1"/>
  <c r="N25" i="100" a="1"/>
  <c r="N25" i="100" s="1"/>
  <c r="N26" i="100" a="1"/>
  <c r="N26" i="100" s="1"/>
  <c r="N27" i="100" a="1"/>
  <c r="N27" i="100" s="1"/>
  <c r="N28" i="100" a="1"/>
  <c r="N28" i="100" s="1"/>
  <c r="N29" i="100" a="1"/>
  <c r="N29" i="100" s="1"/>
  <c r="N30" i="100" a="1"/>
  <c r="N30" i="100" s="1"/>
  <c r="N31" i="100" a="1"/>
  <c r="N31" i="100" s="1"/>
  <c r="N32" i="100" a="1"/>
  <c r="N32" i="100" s="1"/>
  <c r="N33" i="100" a="1"/>
  <c r="N33" i="100" s="1"/>
  <c r="N34" i="100" a="1"/>
  <c r="N34" i="100" s="1"/>
  <c r="N35" i="100" a="1"/>
  <c r="N35" i="100" s="1"/>
  <c r="N36" i="100" a="1"/>
  <c r="N36" i="100" s="1"/>
  <c r="N37" i="100" a="1"/>
  <c r="N37" i="100" s="1"/>
  <c r="N38" i="100" a="1"/>
  <c r="N38" i="100" s="1"/>
  <c r="N39" i="100" a="1"/>
  <c r="N39" i="100" s="1"/>
  <c r="N40" i="100" a="1"/>
  <c r="N40" i="100" s="1"/>
  <c r="N41" i="100" a="1"/>
  <c r="N41" i="100" s="1"/>
  <c r="N42" i="100" a="1"/>
  <c r="N42" i="100" s="1"/>
  <c r="N43" i="100" a="1"/>
  <c r="N43" i="100" s="1"/>
  <c r="N44" i="100" a="1"/>
  <c r="N44" i="100" s="1"/>
  <c r="N45" i="100" a="1"/>
  <c r="N45" i="100" s="1"/>
  <c r="N46" i="100" a="1"/>
  <c r="N46" i="100" s="1"/>
  <c r="N47" i="100" a="1"/>
  <c r="N47" i="100" s="1"/>
  <c r="N48" i="100" a="1"/>
  <c r="N48" i="100" s="1"/>
  <c r="N49" i="100" a="1"/>
  <c r="N49" i="100" s="1"/>
  <c r="N50" i="100" a="1"/>
  <c r="N50" i="100" s="1"/>
  <c r="N51" i="100" a="1"/>
  <c r="N51" i="100" s="1"/>
  <c r="N52" i="100" a="1"/>
  <c r="N52" i="100" s="1"/>
  <c r="N53" i="100" a="1"/>
  <c r="N53" i="100" s="1"/>
  <c r="N54" i="100" a="1"/>
  <c r="N54" i="100" s="1"/>
  <c r="N55" i="100" a="1"/>
  <c r="N55" i="100" s="1"/>
  <c r="N56" i="100" a="1"/>
  <c r="N56" i="100" s="1"/>
  <c r="N57" i="100" a="1"/>
  <c r="N57" i="100" s="1"/>
  <c r="N58" i="100" a="1"/>
  <c r="N58" i="100" s="1"/>
  <c r="N59" i="100" a="1"/>
  <c r="N59" i="100" s="1"/>
  <c r="N60" i="100" a="1"/>
  <c r="N60" i="100" s="1"/>
  <c r="N61" i="100" a="1"/>
  <c r="N61" i="100" s="1"/>
  <c r="N62" i="100" a="1"/>
  <c r="N62" i="100" s="1"/>
  <c r="N63" i="100" a="1"/>
  <c r="N63" i="100" s="1"/>
  <c r="N64" i="100" a="1"/>
  <c r="N64" i="100" s="1"/>
  <c r="N65" i="100" a="1"/>
  <c r="N65" i="100" s="1"/>
  <c r="N66" i="100" a="1"/>
  <c r="N66" i="100" s="1"/>
  <c r="N67" i="100" a="1"/>
  <c r="N67" i="100" s="1"/>
  <c r="N22" i="100" a="1"/>
  <c r="N22" i="100" s="1"/>
  <c r="A95" i="99"/>
  <c r="M23" i="100" a="1"/>
  <c r="M23" i="100" s="1"/>
  <c r="M24" i="100" a="1"/>
  <c r="M24" i="100" s="1"/>
  <c r="M25" i="100" a="1"/>
  <c r="M25" i="100" s="1"/>
  <c r="M26" i="100" a="1"/>
  <c r="M26" i="100" s="1"/>
  <c r="M27" i="100" a="1"/>
  <c r="M27" i="100" s="1"/>
  <c r="M28" i="100" a="1"/>
  <c r="M28" i="100" s="1"/>
  <c r="M29" i="100" a="1"/>
  <c r="M29" i="100" s="1"/>
  <c r="M30" i="100" a="1"/>
  <c r="M30" i="100" s="1"/>
  <c r="M31" i="100" a="1"/>
  <c r="M31" i="100" s="1"/>
  <c r="M32" i="100" a="1"/>
  <c r="M32" i="100" s="1"/>
  <c r="M33" i="100" a="1"/>
  <c r="M33" i="100" s="1"/>
  <c r="M34" i="100" a="1"/>
  <c r="M34" i="100" s="1"/>
  <c r="M35" i="100" a="1"/>
  <c r="M35" i="100" s="1"/>
  <c r="M36" i="100" a="1"/>
  <c r="M36" i="100" s="1"/>
  <c r="M37" i="100" a="1"/>
  <c r="M37" i="100" s="1"/>
  <c r="M38" i="100" a="1"/>
  <c r="M38" i="100" s="1"/>
  <c r="M39" i="100" a="1"/>
  <c r="M39" i="100" s="1"/>
  <c r="M40" i="100" a="1"/>
  <c r="M40" i="100" s="1"/>
  <c r="M41" i="100" a="1"/>
  <c r="M41" i="100" s="1"/>
  <c r="M42" i="100" a="1"/>
  <c r="M42" i="100" s="1"/>
  <c r="M43" i="100" a="1"/>
  <c r="M43" i="100" s="1"/>
  <c r="M44" i="100" a="1"/>
  <c r="M44" i="100" s="1"/>
  <c r="M45" i="100" a="1"/>
  <c r="M45" i="100" s="1"/>
  <c r="M46" i="100" a="1"/>
  <c r="M46" i="100" s="1"/>
  <c r="M47" i="100" a="1"/>
  <c r="M47" i="100" s="1"/>
  <c r="M48" i="100" a="1"/>
  <c r="M48" i="100" s="1"/>
  <c r="M49" i="100" a="1"/>
  <c r="M49" i="100" s="1"/>
  <c r="M50" i="100" a="1"/>
  <c r="M50" i="100" s="1"/>
  <c r="M51" i="100" a="1"/>
  <c r="M51" i="100" s="1"/>
  <c r="M52" i="100" a="1"/>
  <c r="M52" i="100" s="1"/>
  <c r="M53" i="100" a="1"/>
  <c r="M53" i="100" s="1"/>
  <c r="M54" i="100" a="1"/>
  <c r="M54" i="100" s="1"/>
  <c r="M55" i="100" a="1"/>
  <c r="M55" i="100" s="1"/>
  <c r="M56" i="100" a="1"/>
  <c r="M56" i="100" s="1"/>
  <c r="M57" i="100" a="1"/>
  <c r="M57" i="100" s="1"/>
  <c r="M58" i="100" a="1"/>
  <c r="M58" i="100" s="1"/>
  <c r="M59" i="100" a="1"/>
  <c r="M59" i="100" s="1"/>
  <c r="M60" i="100" a="1"/>
  <c r="M60" i="100" s="1"/>
  <c r="M61" i="100" a="1"/>
  <c r="M61" i="100" s="1"/>
  <c r="M62" i="100" a="1"/>
  <c r="M62" i="100" s="1"/>
  <c r="M63" i="100" a="1"/>
  <c r="M63" i="100" s="1"/>
  <c r="M64" i="100" a="1"/>
  <c r="M64" i="100" s="1"/>
  <c r="M65" i="100" a="1"/>
  <c r="M65" i="100" s="1"/>
  <c r="M66" i="100" a="1"/>
  <c r="M66" i="100" s="1"/>
  <c r="M67" i="100" a="1"/>
  <c r="M67" i="100" s="1"/>
  <c r="M22" i="100" a="1"/>
  <c r="M22" i="100" s="1"/>
  <c r="K23" i="100" a="1"/>
  <c r="K23" i="100" s="1"/>
  <c r="K24" i="100" a="1"/>
  <c r="K24" i="100" s="1"/>
  <c r="K25" i="100" a="1"/>
  <c r="K25" i="100" s="1"/>
  <c r="K26" i="100" a="1"/>
  <c r="K26" i="100" s="1"/>
  <c r="K27" i="100" a="1"/>
  <c r="K27" i="100" s="1"/>
  <c r="K28" i="100" a="1"/>
  <c r="K28" i="100" s="1"/>
  <c r="K29" i="100" a="1"/>
  <c r="K29" i="100" s="1"/>
  <c r="K30" i="100" a="1"/>
  <c r="K30" i="100" s="1"/>
  <c r="K31" i="100" a="1"/>
  <c r="K31" i="100" s="1"/>
  <c r="K32" i="100" a="1"/>
  <c r="K32" i="100" s="1"/>
  <c r="K33" i="100" a="1"/>
  <c r="K33" i="100" s="1"/>
  <c r="K34" i="100" a="1"/>
  <c r="K34" i="100" s="1"/>
  <c r="K35" i="100" a="1"/>
  <c r="K35" i="100" s="1"/>
  <c r="K36" i="100" a="1"/>
  <c r="K36" i="100" s="1"/>
  <c r="K37" i="100" a="1"/>
  <c r="K37" i="100" s="1"/>
  <c r="K38" i="100" a="1"/>
  <c r="K38" i="100" s="1"/>
  <c r="K39" i="100" a="1"/>
  <c r="K39" i="100" s="1"/>
  <c r="K40" i="100" a="1"/>
  <c r="K40" i="100" s="1"/>
  <c r="K41" i="100" a="1"/>
  <c r="K41" i="100" s="1"/>
  <c r="K42" i="100" a="1"/>
  <c r="K42" i="100" s="1"/>
  <c r="K43" i="100" a="1"/>
  <c r="K43" i="100" s="1"/>
  <c r="K44" i="100" a="1"/>
  <c r="K44" i="100" s="1"/>
  <c r="K45" i="100" a="1"/>
  <c r="K45" i="100" s="1"/>
  <c r="K46" i="100" a="1"/>
  <c r="K46" i="100" s="1"/>
  <c r="K47" i="100" a="1"/>
  <c r="K47" i="100" s="1"/>
  <c r="K48" i="100" a="1"/>
  <c r="K48" i="100" s="1"/>
  <c r="K49" i="100" a="1"/>
  <c r="K49" i="100" s="1"/>
  <c r="K50" i="100" a="1"/>
  <c r="K50" i="100" s="1"/>
  <c r="K51" i="100" a="1"/>
  <c r="K51" i="100" s="1"/>
  <c r="K52" i="100" a="1"/>
  <c r="K52" i="100" s="1"/>
  <c r="K53" i="100" a="1"/>
  <c r="K53" i="100" s="1"/>
  <c r="K54" i="100" a="1"/>
  <c r="K54" i="100" s="1"/>
  <c r="K55" i="100" a="1"/>
  <c r="K55" i="100" s="1"/>
  <c r="K56" i="100" a="1"/>
  <c r="K56" i="100" s="1"/>
  <c r="K58" i="100" a="1"/>
  <c r="K58" i="100" s="1"/>
  <c r="K59" i="100" a="1"/>
  <c r="K59" i="100" s="1"/>
  <c r="K60" i="100" a="1"/>
  <c r="K60" i="100" s="1"/>
  <c r="K61" i="100" a="1"/>
  <c r="K61" i="100" s="1"/>
  <c r="K62" i="100" a="1"/>
  <c r="K62" i="100" s="1"/>
  <c r="K63" i="100" a="1"/>
  <c r="K63" i="100" s="1"/>
  <c r="K64" i="100" a="1"/>
  <c r="K64" i="100" s="1"/>
  <c r="K65" i="100" a="1"/>
  <c r="K65" i="100" s="1"/>
  <c r="K66" i="100" a="1"/>
  <c r="K66" i="100" s="1"/>
  <c r="K67" i="100" a="1"/>
  <c r="K67" i="100" s="1"/>
  <c r="J23" i="100" a="1"/>
  <c r="J23" i="100" s="1"/>
  <c r="J24" i="100" a="1"/>
  <c r="J24" i="100" s="1"/>
  <c r="J25" i="100" a="1"/>
  <c r="J25" i="100" s="1"/>
  <c r="J26" i="100" a="1"/>
  <c r="J26" i="100" s="1"/>
  <c r="J27" i="100" a="1"/>
  <c r="J27" i="100" s="1"/>
  <c r="J28" i="100" a="1"/>
  <c r="J28" i="100" s="1"/>
  <c r="J29" i="100" a="1"/>
  <c r="J29" i="100" s="1"/>
  <c r="J30" i="100" a="1"/>
  <c r="J30" i="100" s="1"/>
  <c r="J31" i="100" a="1"/>
  <c r="J31" i="100" s="1"/>
  <c r="J32" i="100" a="1"/>
  <c r="J32" i="100" s="1"/>
  <c r="J33" i="100" a="1"/>
  <c r="J33" i="100" s="1"/>
  <c r="J34" i="100" a="1"/>
  <c r="J34" i="100" s="1"/>
  <c r="J35" i="100" a="1"/>
  <c r="J35" i="100" s="1"/>
  <c r="J36" i="100" a="1"/>
  <c r="J36" i="100" s="1"/>
  <c r="J37" i="100" a="1"/>
  <c r="J37" i="100" s="1"/>
  <c r="J38" i="100" a="1"/>
  <c r="J38" i="100" s="1"/>
  <c r="J39" i="100" a="1"/>
  <c r="J39" i="100" s="1"/>
  <c r="J40" i="100" a="1"/>
  <c r="J40" i="100" s="1"/>
  <c r="J41" i="100" a="1"/>
  <c r="J41" i="100" s="1"/>
  <c r="J42" i="100" a="1"/>
  <c r="J42" i="100" s="1"/>
  <c r="J43" i="100" a="1"/>
  <c r="J43" i="100" s="1"/>
  <c r="J44" i="100" a="1"/>
  <c r="J44" i="100" s="1"/>
  <c r="J45" i="100" a="1"/>
  <c r="J45" i="100" s="1"/>
  <c r="J46" i="100" a="1"/>
  <c r="J46" i="100" s="1"/>
  <c r="J47" i="100" a="1"/>
  <c r="J47" i="100" s="1"/>
  <c r="J48" i="100" a="1"/>
  <c r="J48" i="100" s="1"/>
  <c r="J49" i="100" a="1"/>
  <c r="J49" i="100" s="1"/>
  <c r="J50" i="100" a="1"/>
  <c r="J50" i="100" s="1"/>
  <c r="J51" i="100" a="1"/>
  <c r="J51" i="100" s="1"/>
  <c r="J52" i="100" a="1"/>
  <c r="J52" i="100" s="1"/>
  <c r="J53" i="100" a="1"/>
  <c r="J53" i="100" s="1"/>
  <c r="J54" i="100" a="1"/>
  <c r="J54" i="100" s="1"/>
  <c r="J55" i="100" a="1"/>
  <c r="J55" i="100" s="1"/>
  <c r="J56" i="100" a="1"/>
  <c r="J56" i="100" s="1"/>
  <c r="J57" i="100" a="1"/>
  <c r="J57" i="100" s="1"/>
  <c r="J58" i="100" a="1"/>
  <c r="J58" i="100" s="1"/>
  <c r="J59" i="100" a="1"/>
  <c r="J59" i="100" s="1"/>
  <c r="J60" i="100" a="1"/>
  <c r="J60" i="100" s="1"/>
  <c r="J61" i="100" a="1"/>
  <c r="J61" i="100" s="1"/>
  <c r="J62" i="100" a="1"/>
  <c r="J62" i="100" s="1"/>
  <c r="J63" i="100" a="1"/>
  <c r="J63" i="100" s="1"/>
  <c r="J64" i="100" a="1"/>
  <c r="J64" i="100" s="1"/>
  <c r="J65" i="100" a="1"/>
  <c r="J65" i="100" s="1"/>
  <c r="J66" i="100" a="1"/>
  <c r="J66" i="100" s="1"/>
  <c r="J67" i="100" a="1"/>
  <c r="J67" i="100" s="1"/>
  <c r="E23" i="100" a="1"/>
  <c r="E23" i="100" s="1"/>
  <c r="E24" i="100" a="1"/>
  <c r="E24" i="100" s="1"/>
  <c r="E25" i="100" a="1"/>
  <c r="E25" i="100" s="1"/>
  <c r="E26" i="100" a="1"/>
  <c r="E26" i="100" s="1"/>
  <c r="E27" i="100" a="1"/>
  <c r="E27" i="100" s="1"/>
  <c r="E28" i="100" a="1"/>
  <c r="E28" i="100" s="1"/>
  <c r="E29" i="100" a="1"/>
  <c r="E29" i="100" s="1"/>
  <c r="E30" i="100" a="1"/>
  <c r="E30" i="100" s="1"/>
  <c r="E31" i="100" a="1"/>
  <c r="E31" i="100" s="1"/>
  <c r="E32" i="100" a="1"/>
  <c r="E32" i="100" s="1"/>
  <c r="E33" i="100" a="1"/>
  <c r="E33" i="100" s="1"/>
  <c r="E34" i="100" a="1"/>
  <c r="E34" i="100" s="1"/>
  <c r="E35" i="100" a="1"/>
  <c r="E35" i="100" s="1"/>
  <c r="E36" i="100" a="1"/>
  <c r="E36" i="100" s="1"/>
  <c r="E37" i="100" a="1"/>
  <c r="E37" i="100" s="1"/>
  <c r="E38" i="100" a="1"/>
  <c r="E38" i="100" s="1"/>
  <c r="E39" i="100" a="1"/>
  <c r="E39" i="100" s="1"/>
  <c r="E40" i="100" a="1"/>
  <c r="E40" i="100" s="1"/>
  <c r="E41" i="100" a="1"/>
  <c r="E41" i="100" s="1"/>
  <c r="E42" i="100" a="1"/>
  <c r="E42" i="100" s="1"/>
  <c r="E43" i="100" a="1"/>
  <c r="E43" i="100" s="1"/>
  <c r="E44" i="100" a="1"/>
  <c r="E44" i="100" s="1"/>
  <c r="E45" i="100" a="1"/>
  <c r="E45" i="100" s="1"/>
  <c r="E46" i="100" a="1"/>
  <c r="E46" i="100" s="1"/>
  <c r="E47" i="100" a="1"/>
  <c r="E47" i="100" s="1"/>
  <c r="E48" i="100" a="1"/>
  <c r="E48" i="100" s="1"/>
  <c r="E49" i="100" a="1"/>
  <c r="E49" i="100" s="1"/>
  <c r="E50" i="100" a="1"/>
  <c r="E50" i="100" s="1"/>
  <c r="E51" i="100" a="1"/>
  <c r="E51" i="100" s="1"/>
  <c r="E52" i="100" a="1"/>
  <c r="E52" i="100" s="1"/>
  <c r="E53" i="100" a="1"/>
  <c r="E53" i="100" s="1"/>
  <c r="E54" i="100" a="1"/>
  <c r="E54" i="100" s="1"/>
  <c r="E55" i="100" a="1"/>
  <c r="E55" i="100" s="1"/>
  <c r="E56" i="100" a="1"/>
  <c r="E56" i="100" s="1"/>
  <c r="E57" i="100" a="1"/>
  <c r="E57" i="100" s="1"/>
  <c r="E58" i="100" a="1"/>
  <c r="E58" i="100" s="1"/>
  <c r="E59" i="100" a="1"/>
  <c r="E59" i="100" s="1"/>
  <c r="E60" i="100" a="1"/>
  <c r="E60" i="100" s="1"/>
  <c r="E61" i="100" a="1"/>
  <c r="E61" i="100" s="1"/>
  <c r="E62" i="100" a="1"/>
  <c r="E62" i="100" s="1"/>
  <c r="E63" i="100" a="1"/>
  <c r="E63" i="100" s="1"/>
  <c r="E64" i="100" a="1"/>
  <c r="E64" i="100" s="1"/>
  <c r="E65" i="100" a="1"/>
  <c r="E65" i="100" s="1"/>
  <c r="E66" i="100" a="1"/>
  <c r="E66" i="100" s="1"/>
  <c r="E67" i="100" a="1"/>
  <c r="E67" i="100" s="1"/>
  <c r="I23" i="100" a="1"/>
  <c r="I23" i="100" s="1"/>
  <c r="I24" i="100" a="1"/>
  <c r="I24" i="100" s="1"/>
  <c r="I25" i="100" a="1"/>
  <c r="I25" i="100" s="1"/>
  <c r="I26" i="100" a="1"/>
  <c r="I26" i="100" s="1"/>
  <c r="I27" i="100" a="1"/>
  <c r="I27" i="100" s="1"/>
  <c r="I28" i="100" a="1"/>
  <c r="I28" i="100" s="1"/>
  <c r="I29" i="100" a="1"/>
  <c r="I29" i="100" s="1"/>
  <c r="I30" i="100" a="1"/>
  <c r="I30" i="100" s="1"/>
  <c r="I31" i="100" a="1"/>
  <c r="I31" i="100" s="1"/>
  <c r="I32" i="100" a="1"/>
  <c r="I32" i="100" s="1"/>
  <c r="I33" i="100" a="1"/>
  <c r="I33" i="100" s="1"/>
  <c r="I34" i="100" a="1"/>
  <c r="I34" i="100" s="1"/>
  <c r="I35" i="100" a="1"/>
  <c r="I35" i="100" s="1"/>
  <c r="I36" i="100" a="1"/>
  <c r="I36" i="100" s="1"/>
  <c r="I37" i="100" a="1"/>
  <c r="I37" i="100" s="1"/>
  <c r="I38" i="100" a="1"/>
  <c r="I38" i="100" s="1"/>
  <c r="I39" i="100" a="1"/>
  <c r="I39" i="100" s="1"/>
  <c r="I40" i="100" a="1"/>
  <c r="I40" i="100" s="1"/>
  <c r="I41" i="100" a="1"/>
  <c r="I41" i="100" s="1"/>
  <c r="I42" i="100" a="1"/>
  <c r="I42" i="100" s="1"/>
  <c r="I43" i="100" a="1"/>
  <c r="I43" i="100" s="1"/>
  <c r="I44" i="100" a="1"/>
  <c r="I44" i="100" s="1"/>
  <c r="I45" i="100" a="1"/>
  <c r="I45" i="100" s="1"/>
  <c r="I46" i="100" a="1"/>
  <c r="I46" i="100" s="1"/>
  <c r="I47" i="100" a="1"/>
  <c r="I47" i="100" s="1"/>
  <c r="I48" i="100" a="1"/>
  <c r="I48" i="100" s="1"/>
  <c r="I49" i="100" a="1"/>
  <c r="I49" i="100" s="1"/>
  <c r="I50" i="100" a="1"/>
  <c r="I50" i="100" s="1"/>
  <c r="I51" i="100" a="1"/>
  <c r="I51" i="100" s="1"/>
  <c r="I52" i="100" a="1"/>
  <c r="I52" i="100" s="1"/>
  <c r="I53" i="100" a="1"/>
  <c r="I53" i="100" s="1"/>
  <c r="I54" i="100" a="1"/>
  <c r="I54" i="100" s="1"/>
  <c r="I55" i="100" a="1"/>
  <c r="I55" i="100" s="1"/>
  <c r="I56" i="100" a="1"/>
  <c r="I56" i="100" s="1"/>
  <c r="I57" i="100" a="1"/>
  <c r="I57" i="100" s="1"/>
  <c r="I58" i="100" a="1"/>
  <c r="I58" i="100" s="1"/>
  <c r="I59" i="100" a="1"/>
  <c r="I59" i="100" s="1"/>
  <c r="I60" i="100" a="1"/>
  <c r="I60" i="100" s="1"/>
  <c r="I61" i="100" a="1"/>
  <c r="I61" i="100" s="1"/>
  <c r="I62" i="100" a="1"/>
  <c r="I62" i="100" s="1"/>
  <c r="I63" i="100" a="1"/>
  <c r="I63" i="100" s="1"/>
  <c r="I64" i="100" a="1"/>
  <c r="I64" i="100" s="1"/>
  <c r="I65" i="100" a="1"/>
  <c r="I65" i="100" s="1"/>
  <c r="I66" i="100" a="1"/>
  <c r="I66" i="100" s="1"/>
  <c r="I67" i="100" a="1"/>
  <c r="I67" i="100" s="1"/>
  <c r="I68" i="100" a="1"/>
  <c r="I68" i="100" s="1"/>
  <c r="I69" i="100" a="1"/>
  <c r="I69" i="100" s="1"/>
  <c r="J22" i="100" a="1"/>
  <c r="J22" i="100" s="1"/>
  <c r="I22" i="100" a="1"/>
  <c r="I22" i="100" s="1"/>
  <c r="G22" i="100" a="1"/>
  <c r="G22" i="100" s="1"/>
  <c r="F23" i="100" a="1"/>
  <c r="F23" i="100" s="1"/>
  <c r="F24" i="100" a="1"/>
  <c r="F24" i="100" s="1"/>
  <c r="F26" i="100" a="1"/>
  <c r="F26" i="100" s="1"/>
  <c r="F27" i="100" a="1"/>
  <c r="F27" i="100" s="1"/>
  <c r="F28" i="100" a="1"/>
  <c r="F28" i="100" s="1"/>
  <c r="F29" i="100" a="1"/>
  <c r="F29" i="100" s="1"/>
  <c r="F30" i="100" a="1"/>
  <c r="F30" i="100" s="1"/>
  <c r="F31" i="100" a="1"/>
  <c r="F31" i="100" s="1"/>
  <c r="F32" i="100" a="1"/>
  <c r="F32" i="100" s="1"/>
  <c r="F33" i="100" a="1"/>
  <c r="F33" i="100" s="1"/>
  <c r="F34" i="100" a="1"/>
  <c r="F34" i="100" s="1"/>
  <c r="F35" i="100" a="1"/>
  <c r="F35" i="100" s="1"/>
  <c r="F36" i="100" a="1"/>
  <c r="F36" i="100" s="1"/>
  <c r="F37" i="100" a="1"/>
  <c r="F37" i="100" s="1"/>
  <c r="F38" i="100" a="1"/>
  <c r="F38" i="100" s="1"/>
  <c r="F39" i="100" a="1"/>
  <c r="F39" i="100" s="1"/>
  <c r="F40" i="100" a="1"/>
  <c r="F40" i="100" s="1"/>
  <c r="F41" i="100" a="1"/>
  <c r="F41" i="100" s="1"/>
  <c r="F42" i="100" a="1"/>
  <c r="F42" i="100" s="1"/>
  <c r="F43" i="100" a="1"/>
  <c r="F43" i="100" s="1"/>
  <c r="F44" i="100" a="1"/>
  <c r="F44" i="100" s="1"/>
  <c r="F22" i="100" a="1"/>
  <c r="F22" i="100" s="1"/>
  <c r="E22" i="100" a="1"/>
  <c r="E22" i="100" s="1"/>
  <c r="C50" i="99"/>
  <c r="A4" i="99"/>
  <c r="A5" i="99"/>
  <c r="A6" i="99"/>
  <c r="A7" i="99"/>
  <c r="A8" i="99"/>
  <c r="A9" i="99"/>
  <c r="A10" i="99"/>
  <c r="A11" i="99"/>
  <c r="A12" i="99"/>
  <c r="A13" i="99"/>
  <c r="A14" i="99"/>
  <c r="A15" i="99"/>
  <c r="A16" i="99"/>
  <c r="A17" i="99"/>
  <c r="A18" i="99"/>
  <c r="A19" i="99"/>
  <c r="A20" i="99"/>
  <c r="A21" i="99"/>
  <c r="A22" i="99"/>
  <c r="A23" i="99"/>
  <c r="A24" i="99"/>
  <c r="A25" i="99"/>
  <c r="A26" i="99"/>
  <c r="A27" i="99"/>
  <c r="A28" i="99"/>
  <c r="A29" i="99"/>
  <c r="A30" i="99"/>
  <c r="A31" i="99"/>
  <c r="A32" i="99"/>
  <c r="A33" i="99"/>
  <c r="A34" i="99"/>
  <c r="A35" i="99"/>
  <c r="A36" i="99"/>
  <c r="A37" i="99"/>
  <c r="A38" i="99"/>
  <c r="A39" i="99"/>
  <c r="A40" i="99"/>
  <c r="A41" i="99"/>
  <c r="A42" i="99"/>
  <c r="A43" i="99"/>
  <c r="A44" i="99"/>
  <c r="A45" i="99"/>
  <c r="A46" i="99"/>
  <c r="A47" i="99"/>
  <c r="A48" i="99"/>
  <c r="A50" i="99"/>
  <c r="A51" i="99"/>
  <c r="A52" i="99"/>
  <c r="A53" i="99"/>
  <c r="A54" i="99"/>
  <c r="A55" i="99"/>
  <c r="A56" i="99"/>
  <c r="A57" i="99"/>
  <c r="A58" i="99"/>
  <c r="A59" i="99"/>
  <c r="A60" i="99"/>
  <c r="A61" i="99"/>
  <c r="A62" i="99"/>
  <c r="A63" i="99"/>
  <c r="A64" i="99"/>
  <c r="A65" i="99"/>
  <c r="A66" i="99"/>
  <c r="A67" i="99"/>
  <c r="A68" i="99"/>
  <c r="A69" i="99"/>
  <c r="A70" i="99"/>
  <c r="A71" i="99"/>
  <c r="A72" i="99"/>
  <c r="A73" i="99"/>
  <c r="A74" i="99"/>
  <c r="A75" i="99"/>
  <c r="A76" i="99"/>
  <c r="A77" i="99"/>
  <c r="A78" i="99"/>
  <c r="A79" i="99"/>
  <c r="A80" i="99"/>
  <c r="A81" i="99"/>
  <c r="A82" i="99"/>
  <c r="A83" i="99"/>
  <c r="A84" i="99"/>
  <c r="A85" i="99"/>
  <c r="A86" i="99"/>
  <c r="A87" i="99"/>
  <c r="A88" i="99"/>
  <c r="A89" i="99"/>
  <c r="A90" i="99"/>
  <c r="A91" i="99"/>
  <c r="A92" i="99"/>
  <c r="A93" i="99"/>
  <c r="A94" i="99"/>
  <c r="A97" i="99"/>
  <c r="A98" i="99"/>
  <c r="A99" i="99"/>
  <c r="A100" i="99"/>
  <c r="A101" i="99"/>
  <c r="A102" i="99"/>
  <c r="A103" i="99"/>
  <c r="A104" i="99"/>
  <c r="A105" i="99"/>
  <c r="A106" i="99"/>
  <c r="A107" i="99"/>
  <c r="A108" i="99"/>
  <c r="A109" i="99"/>
  <c r="A110" i="99"/>
  <c r="A111" i="99"/>
  <c r="A112" i="99"/>
  <c r="A113" i="99"/>
  <c r="A114" i="99"/>
  <c r="A115" i="99"/>
  <c r="A116" i="99"/>
  <c r="A117" i="99"/>
  <c r="A118" i="99"/>
  <c r="A119" i="99"/>
  <c r="A120" i="99"/>
  <c r="A121" i="99"/>
  <c r="A122" i="99"/>
  <c r="A123" i="99"/>
  <c r="A124" i="99"/>
  <c r="A125" i="99"/>
  <c r="A126" i="99"/>
  <c r="A127" i="99"/>
  <c r="A128" i="99"/>
  <c r="A129" i="99"/>
  <c r="A130" i="99"/>
  <c r="A131" i="99"/>
  <c r="A132" i="99"/>
  <c r="A133" i="99"/>
  <c r="A134" i="99"/>
  <c r="A135" i="99"/>
  <c r="A136" i="99"/>
  <c r="A137" i="99"/>
  <c r="A138" i="99"/>
  <c r="A139" i="99"/>
  <c r="A140" i="99"/>
  <c r="A141" i="99"/>
  <c r="A142" i="99"/>
  <c r="A144" i="99"/>
  <c r="A145" i="99"/>
  <c r="A146" i="99"/>
  <c r="A147" i="99"/>
  <c r="A148" i="99"/>
  <c r="A149" i="99"/>
  <c r="A150" i="99"/>
  <c r="A151" i="99"/>
  <c r="A152" i="99"/>
  <c r="A153" i="99"/>
  <c r="A154" i="99"/>
  <c r="A155" i="99"/>
  <c r="A156" i="99"/>
  <c r="A157" i="99"/>
  <c r="A158" i="99"/>
  <c r="A159" i="99"/>
  <c r="A160" i="99"/>
  <c r="A161" i="99"/>
  <c r="A162" i="99"/>
  <c r="A163" i="99"/>
  <c r="A164" i="99"/>
  <c r="A165" i="99"/>
  <c r="A166" i="99"/>
  <c r="A167" i="99"/>
  <c r="A168" i="99"/>
  <c r="A169" i="99"/>
  <c r="A170" i="99"/>
  <c r="A171" i="99"/>
  <c r="A172" i="99"/>
  <c r="A173" i="99"/>
  <c r="A174" i="99"/>
  <c r="A175" i="99"/>
  <c r="A176" i="99"/>
  <c r="A177" i="99"/>
  <c r="A178" i="99"/>
  <c r="A179" i="99"/>
  <c r="A180" i="99"/>
  <c r="A181" i="99"/>
  <c r="A182" i="99"/>
  <c r="A183" i="99"/>
  <c r="A184" i="99"/>
  <c r="A185" i="99"/>
  <c r="A186" i="99"/>
  <c r="A187" i="99"/>
  <c r="A188" i="99"/>
  <c r="A189" i="99"/>
  <c r="A191" i="99"/>
  <c r="A192" i="99"/>
  <c r="A193" i="99"/>
  <c r="A194" i="99"/>
  <c r="A195" i="99"/>
  <c r="A196" i="99"/>
  <c r="A197" i="99"/>
  <c r="A198" i="99"/>
  <c r="A199" i="99"/>
  <c r="A200" i="99"/>
  <c r="A201" i="99"/>
  <c r="A202" i="99"/>
  <c r="A203" i="99"/>
  <c r="A204" i="99"/>
  <c r="A205" i="99"/>
  <c r="A206" i="99"/>
  <c r="A207" i="99"/>
  <c r="A208" i="99"/>
  <c r="A209" i="99"/>
  <c r="A210" i="99"/>
  <c r="A211" i="99"/>
  <c r="A212" i="99"/>
  <c r="A213" i="99"/>
  <c r="A214" i="99"/>
  <c r="A215" i="99"/>
  <c r="A216" i="99"/>
  <c r="A217" i="99"/>
  <c r="A218" i="99"/>
  <c r="A219" i="99"/>
  <c r="A220" i="99"/>
  <c r="A221" i="99"/>
  <c r="A222" i="99"/>
  <c r="A223" i="99"/>
  <c r="A224" i="99"/>
  <c r="A225" i="99"/>
  <c r="A226" i="99"/>
  <c r="A227" i="99"/>
  <c r="A228" i="99"/>
  <c r="A229" i="99"/>
  <c r="A230" i="99"/>
  <c r="A231" i="99"/>
  <c r="A232" i="99"/>
  <c r="A233" i="99"/>
  <c r="A234" i="99"/>
  <c r="A235" i="99"/>
  <c r="A236" i="99"/>
  <c r="A238" i="99"/>
  <c r="A239" i="99"/>
  <c r="A240" i="99"/>
  <c r="A241" i="99"/>
  <c r="A242" i="99"/>
  <c r="A243" i="99"/>
  <c r="A244" i="99"/>
  <c r="A245" i="99"/>
  <c r="A246" i="99"/>
  <c r="A247" i="99"/>
  <c r="A248" i="99"/>
  <c r="A249" i="99"/>
  <c r="A250" i="99"/>
  <c r="A251" i="99"/>
  <c r="A252" i="99"/>
  <c r="A253" i="99"/>
  <c r="A254" i="99"/>
  <c r="A255" i="99"/>
  <c r="A256" i="99"/>
  <c r="A257" i="99"/>
  <c r="A258" i="99"/>
  <c r="A259" i="99"/>
  <c r="A260" i="99"/>
  <c r="A261" i="99"/>
  <c r="A262" i="99"/>
  <c r="A263" i="99"/>
  <c r="A264" i="99"/>
  <c r="A265" i="99"/>
  <c r="A266" i="99"/>
  <c r="A267" i="99"/>
  <c r="A268" i="99"/>
  <c r="A269" i="99"/>
  <c r="A270" i="99"/>
  <c r="A271" i="99"/>
  <c r="A272" i="99"/>
  <c r="A273" i="99"/>
  <c r="A274" i="99"/>
  <c r="A275" i="99"/>
  <c r="A276" i="99"/>
  <c r="A277" i="99"/>
  <c r="A278" i="99"/>
  <c r="A279" i="99"/>
  <c r="A280" i="99"/>
  <c r="A281" i="99"/>
  <c r="A282" i="99"/>
  <c r="A283" i="99"/>
  <c r="A285" i="99"/>
  <c r="A286" i="99"/>
  <c r="A287" i="99"/>
  <c r="A288" i="99"/>
  <c r="A289" i="99"/>
  <c r="A290" i="99"/>
  <c r="A291" i="99"/>
  <c r="A292" i="99"/>
  <c r="A293" i="99"/>
  <c r="A294" i="99"/>
  <c r="A295" i="99"/>
  <c r="A296" i="99"/>
  <c r="A297" i="99"/>
  <c r="A298" i="99"/>
  <c r="A299" i="99"/>
  <c r="A300" i="99"/>
  <c r="A301" i="99"/>
  <c r="A302" i="99"/>
  <c r="A303" i="99"/>
  <c r="A304" i="99"/>
  <c r="A305" i="99"/>
  <c r="A306" i="99"/>
  <c r="A307" i="99"/>
  <c r="A308" i="99"/>
  <c r="A309" i="99"/>
  <c r="A310" i="99"/>
  <c r="A311" i="99"/>
  <c r="A312" i="99"/>
  <c r="A313" i="99"/>
  <c r="A314" i="99"/>
  <c r="A315" i="99"/>
  <c r="A316" i="99"/>
  <c r="A317" i="99"/>
  <c r="A318" i="99"/>
  <c r="A319" i="99"/>
  <c r="A320" i="99"/>
  <c r="A321" i="99"/>
  <c r="A322" i="99"/>
  <c r="A323" i="99"/>
  <c r="A324" i="99"/>
  <c r="A325" i="99"/>
  <c r="A326" i="99"/>
  <c r="A327" i="99"/>
  <c r="A328" i="99"/>
  <c r="A329" i="99"/>
  <c r="A330" i="99"/>
  <c r="A332" i="99"/>
  <c r="A333" i="99"/>
  <c r="A334" i="99"/>
  <c r="A335" i="99"/>
  <c r="A336" i="99"/>
  <c r="A337" i="99"/>
  <c r="A338" i="99"/>
  <c r="A339" i="99"/>
  <c r="A340" i="99"/>
  <c r="A341" i="99"/>
  <c r="A342" i="99"/>
  <c r="A343" i="99"/>
  <c r="A344" i="99"/>
  <c r="A345" i="99"/>
  <c r="A346" i="99"/>
  <c r="A347" i="99"/>
  <c r="A348" i="99"/>
  <c r="A349" i="99"/>
  <c r="A350" i="99"/>
  <c r="A351" i="99"/>
  <c r="A352" i="99"/>
  <c r="A353" i="99"/>
  <c r="A354" i="99"/>
  <c r="A355" i="99"/>
  <c r="A356" i="99"/>
  <c r="A357" i="99"/>
  <c r="A358" i="99"/>
  <c r="A359" i="99"/>
  <c r="A360" i="99"/>
  <c r="A361" i="99"/>
  <c r="A362" i="99"/>
  <c r="A363" i="99"/>
  <c r="A364" i="99"/>
  <c r="A365" i="99"/>
  <c r="A366" i="99"/>
  <c r="A367" i="99"/>
  <c r="A368" i="99"/>
  <c r="A369" i="99"/>
  <c r="A370" i="99"/>
  <c r="A371" i="99"/>
  <c r="A372" i="99"/>
  <c r="A373" i="99"/>
  <c r="A374" i="99"/>
  <c r="A375" i="99"/>
  <c r="A376" i="99"/>
  <c r="A377" i="99"/>
  <c r="A379" i="99"/>
  <c r="A380" i="99"/>
  <c r="A381" i="99"/>
  <c r="A382" i="99"/>
  <c r="A383" i="99"/>
  <c r="A384" i="99"/>
  <c r="A385" i="99"/>
  <c r="A386" i="99"/>
  <c r="A387" i="99"/>
  <c r="A388" i="99"/>
  <c r="A389" i="99"/>
  <c r="A390" i="99"/>
  <c r="A391" i="99"/>
  <c r="A392" i="99"/>
  <c r="A393" i="99"/>
  <c r="A394" i="99"/>
  <c r="A395" i="99"/>
  <c r="A396" i="99"/>
  <c r="A397" i="99"/>
  <c r="A398" i="99"/>
  <c r="A399" i="99"/>
  <c r="A400" i="99"/>
  <c r="A401" i="99"/>
  <c r="A402" i="99"/>
  <c r="A403" i="99"/>
  <c r="A404" i="99"/>
  <c r="A405" i="99"/>
  <c r="A406" i="99"/>
  <c r="A407" i="99"/>
  <c r="A408" i="99"/>
  <c r="A409" i="99"/>
  <c r="A410" i="99"/>
  <c r="A411" i="99"/>
  <c r="A412" i="99"/>
  <c r="A413" i="99"/>
  <c r="A414" i="99"/>
  <c r="A415" i="99"/>
  <c r="A416" i="99"/>
  <c r="A417" i="99"/>
  <c r="A418" i="99"/>
  <c r="A419" i="99"/>
  <c r="A420" i="99"/>
  <c r="A421" i="99"/>
  <c r="A422" i="99"/>
  <c r="A423" i="99"/>
  <c r="A424" i="99"/>
  <c r="A426" i="99"/>
  <c r="A427" i="99"/>
  <c r="A428" i="99"/>
  <c r="A429" i="99"/>
  <c r="A430" i="99"/>
  <c r="A431" i="99"/>
  <c r="A432" i="99"/>
  <c r="A433" i="99"/>
  <c r="A434" i="99"/>
  <c r="A435" i="99"/>
  <c r="A436" i="99"/>
  <c r="A437" i="99"/>
  <c r="A438" i="99"/>
  <c r="A439" i="99"/>
  <c r="A440" i="99"/>
  <c r="A441" i="99"/>
  <c r="A442" i="99"/>
  <c r="A443" i="99"/>
  <c r="A444" i="99"/>
  <c r="A445" i="99"/>
  <c r="A446" i="99"/>
  <c r="A447" i="99"/>
  <c r="A448" i="99"/>
  <c r="A449" i="99"/>
  <c r="A450" i="99"/>
  <c r="A451" i="99"/>
  <c r="A452" i="99"/>
  <c r="A453" i="99"/>
  <c r="A454" i="99"/>
  <c r="A455" i="99"/>
  <c r="A456" i="99"/>
  <c r="A457" i="99"/>
  <c r="A458" i="99"/>
  <c r="A459" i="99"/>
  <c r="A460" i="99"/>
  <c r="A461" i="99"/>
  <c r="A462" i="99"/>
  <c r="A463" i="99"/>
  <c r="A464" i="99"/>
  <c r="A465" i="99"/>
  <c r="A466" i="99"/>
  <c r="A467" i="99"/>
  <c r="A468" i="99"/>
  <c r="A469" i="99"/>
  <c r="A470" i="99"/>
  <c r="A471" i="99"/>
  <c r="A473" i="99"/>
  <c r="A474" i="99"/>
  <c r="A475" i="99"/>
  <c r="A476" i="99"/>
  <c r="A477" i="99"/>
  <c r="A478" i="99"/>
  <c r="A479" i="99"/>
  <c r="A480" i="99"/>
  <c r="A481" i="99"/>
  <c r="A482" i="99"/>
  <c r="A483" i="99"/>
  <c r="A484" i="99"/>
  <c r="A485" i="99"/>
  <c r="A486" i="99"/>
  <c r="A487" i="99"/>
  <c r="A488" i="99"/>
  <c r="A489" i="99"/>
  <c r="A490" i="99"/>
  <c r="A491" i="99"/>
  <c r="A492" i="99"/>
  <c r="A493" i="99"/>
  <c r="A494" i="99"/>
  <c r="A495" i="99"/>
  <c r="A496" i="99"/>
  <c r="A497" i="99"/>
  <c r="A498" i="99"/>
  <c r="A499" i="99"/>
  <c r="A500" i="99"/>
  <c r="A501" i="99"/>
  <c r="A502" i="99"/>
  <c r="A503" i="99"/>
  <c r="A504" i="99"/>
  <c r="A505" i="99"/>
  <c r="A506" i="99"/>
  <c r="A507" i="99"/>
  <c r="A508" i="99"/>
  <c r="A509" i="99"/>
  <c r="A510" i="99"/>
  <c r="A511" i="99"/>
  <c r="A512" i="99"/>
  <c r="A513" i="99"/>
  <c r="A514" i="99"/>
  <c r="A515" i="99"/>
  <c r="A516" i="99"/>
  <c r="A517" i="99"/>
  <c r="A518" i="99"/>
  <c r="A520" i="99"/>
  <c r="A521" i="99"/>
  <c r="A522" i="99"/>
  <c r="A523" i="99"/>
  <c r="A524" i="99"/>
  <c r="A525" i="99"/>
  <c r="A526" i="99"/>
  <c r="A527" i="99"/>
  <c r="A528" i="99"/>
  <c r="A529" i="99"/>
  <c r="A530" i="99"/>
  <c r="A531" i="99"/>
  <c r="A532" i="99"/>
  <c r="A533" i="99"/>
  <c r="A534" i="99"/>
  <c r="A535" i="99"/>
  <c r="A536" i="99"/>
  <c r="A537" i="99"/>
  <c r="A538" i="99"/>
  <c r="A539" i="99"/>
  <c r="A540" i="99"/>
  <c r="A541" i="99"/>
  <c r="A542" i="99"/>
  <c r="A543" i="99"/>
  <c r="A544" i="99"/>
  <c r="A545" i="99"/>
  <c r="A546" i="99"/>
  <c r="A547" i="99"/>
  <c r="A548" i="99"/>
  <c r="A549" i="99"/>
  <c r="A550" i="99"/>
  <c r="A551" i="99"/>
  <c r="A552" i="99"/>
  <c r="A553" i="99"/>
  <c r="A554" i="99"/>
  <c r="A555" i="99"/>
  <c r="A556" i="99"/>
  <c r="A557" i="99"/>
  <c r="A558" i="99"/>
  <c r="A559" i="99"/>
  <c r="A560" i="99"/>
  <c r="A561" i="99"/>
  <c r="A562" i="99"/>
  <c r="A563" i="99"/>
  <c r="A564" i="99"/>
  <c r="A565" i="99"/>
  <c r="A3" i="99"/>
  <c r="A20" i="100" a="1"/>
  <c r="A20" i="100" s="1"/>
  <c r="B564" i="99"/>
  <c r="C564" i="99"/>
  <c r="B565" i="99"/>
  <c r="C565" i="99"/>
  <c r="B521" i="99"/>
  <c r="C521" i="99"/>
  <c r="B522" i="99"/>
  <c r="C522" i="99"/>
  <c r="B523" i="99"/>
  <c r="C523" i="99"/>
  <c r="B524" i="99"/>
  <c r="C524" i="99"/>
  <c r="B525" i="99"/>
  <c r="C525" i="99"/>
  <c r="B526" i="99"/>
  <c r="C526" i="99"/>
  <c r="B527" i="99"/>
  <c r="C527" i="99"/>
  <c r="B528" i="99"/>
  <c r="C528" i="99"/>
  <c r="B529" i="99"/>
  <c r="C529" i="99"/>
  <c r="B530" i="99"/>
  <c r="C530" i="99"/>
  <c r="B531" i="99"/>
  <c r="C531" i="99"/>
  <c r="B532" i="99"/>
  <c r="C532" i="99"/>
  <c r="B533" i="99"/>
  <c r="C533" i="99"/>
  <c r="B534" i="99"/>
  <c r="C534" i="99"/>
  <c r="B535" i="99"/>
  <c r="C535" i="99"/>
  <c r="B536" i="99"/>
  <c r="C536" i="99"/>
  <c r="B537" i="99"/>
  <c r="C537" i="99"/>
  <c r="B538" i="99"/>
  <c r="C538" i="99"/>
  <c r="B539" i="99"/>
  <c r="C539" i="99"/>
  <c r="B540" i="99"/>
  <c r="C540" i="99"/>
  <c r="B541" i="99"/>
  <c r="C541" i="99"/>
  <c r="B542" i="99"/>
  <c r="C542" i="99"/>
  <c r="B543" i="99"/>
  <c r="C543" i="99"/>
  <c r="B544" i="99"/>
  <c r="C544" i="99"/>
  <c r="B545" i="99"/>
  <c r="C545" i="99"/>
  <c r="B546" i="99"/>
  <c r="C546" i="99"/>
  <c r="B547" i="99"/>
  <c r="C547" i="99"/>
  <c r="B548" i="99"/>
  <c r="C548" i="99"/>
  <c r="B549" i="99"/>
  <c r="C549" i="99"/>
  <c r="B550" i="99"/>
  <c r="C550" i="99"/>
  <c r="B551" i="99"/>
  <c r="C551" i="99"/>
  <c r="B552" i="99"/>
  <c r="C552" i="99"/>
  <c r="B553" i="99"/>
  <c r="C553" i="99"/>
  <c r="B554" i="99"/>
  <c r="C554" i="99"/>
  <c r="B555" i="99"/>
  <c r="C555" i="99"/>
  <c r="B556" i="99"/>
  <c r="C556" i="99"/>
  <c r="B557" i="99"/>
  <c r="C557" i="99"/>
  <c r="B558" i="99"/>
  <c r="C558" i="99"/>
  <c r="B559" i="99"/>
  <c r="C559" i="99"/>
  <c r="B560" i="99"/>
  <c r="C560" i="99"/>
  <c r="B561" i="99"/>
  <c r="C561" i="99"/>
  <c r="B562" i="99"/>
  <c r="C562" i="99"/>
  <c r="B563" i="99"/>
  <c r="C563" i="99"/>
  <c r="C520" i="99"/>
  <c r="B520" i="99"/>
  <c r="B474" i="99"/>
  <c r="C474" i="99"/>
  <c r="B475" i="99"/>
  <c r="C475" i="99"/>
  <c r="B476" i="99"/>
  <c r="C476" i="99"/>
  <c r="B477" i="99"/>
  <c r="C477" i="99"/>
  <c r="B478" i="99"/>
  <c r="C478" i="99"/>
  <c r="B479" i="99"/>
  <c r="C479" i="99"/>
  <c r="B480" i="99"/>
  <c r="C480" i="99"/>
  <c r="B481" i="99"/>
  <c r="C481" i="99"/>
  <c r="B482" i="99"/>
  <c r="C482" i="99"/>
  <c r="B483" i="99"/>
  <c r="C483" i="99"/>
  <c r="B484" i="99"/>
  <c r="C484" i="99"/>
  <c r="B485" i="99"/>
  <c r="C485" i="99"/>
  <c r="B486" i="99"/>
  <c r="C486" i="99"/>
  <c r="B487" i="99"/>
  <c r="C487" i="99"/>
  <c r="B488" i="99"/>
  <c r="C488" i="99"/>
  <c r="B489" i="99"/>
  <c r="C489" i="99"/>
  <c r="B490" i="99"/>
  <c r="C490" i="99"/>
  <c r="B491" i="99"/>
  <c r="C491" i="99"/>
  <c r="B492" i="99"/>
  <c r="C492" i="99"/>
  <c r="B493" i="99"/>
  <c r="C493" i="99"/>
  <c r="B494" i="99"/>
  <c r="C494" i="99"/>
  <c r="B495" i="99"/>
  <c r="C495" i="99"/>
  <c r="B496" i="99"/>
  <c r="C496" i="99"/>
  <c r="B497" i="99"/>
  <c r="C497" i="99"/>
  <c r="B498" i="99"/>
  <c r="C498" i="99"/>
  <c r="B499" i="99"/>
  <c r="C499" i="99"/>
  <c r="B500" i="99"/>
  <c r="C500" i="99"/>
  <c r="B501" i="99"/>
  <c r="C501" i="99"/>
  <c r="B502" i="99"/>
  <c r="C502" i="99"/>
  <c r="B503" i="99"/>
  <c r="C503" i="99"/>
  <c r="B504" i="99"/>
  <c r="C504" i="99"/>
  <c r="B505" i="99"/>
  <c r="C505" i="99"/>
  <c r="B506" i="99"/>
  <c r="C506" i="99"/>
  <c r="B507" i="99"/>
  <c r="C507" i="99"/>
  <c r="B508" i="99"/>
  <c r="C508" i="99"/>
  <c r="B509" i="99"/>
  <c r="C509" i="99"/>
  <c r="B510" i="99"/>
  <c r="C510" i="99"/>
  <c r="B511" i="99"/>
  <c r="C511" i="99"/>
  <c r="B512" i="99"/>
  <c r="C512" i="99"/>
  <c r="B513" i="99"/>
  <c r="C513" i="99"/>
  <c r="B514" i="99"/>
  <c r="C514" i="99"/>
  <c r="B515" i="99"/>
  <c r="C515" i="99"/>
  <c r="B516" i="99"/>
  <c r="C516" i="99"/>
  <c r="B517" i="99"/>
  <c r="C517" i="99"/>
  <c r="B518" i="99"/>
  <c r="C518" i="99"/>
  <c r="C473" i="99"/>
  <c r="B473" i="99"/>
  <c r="B427" i="99"/>
  <c r="C427" i="99"/>
  <c r="B428" i="99"/>
  <c r="C428" i="99"/>
  <c r="B429" i="99"/>
  <c r="C429" i="99"/>
  <c r="B430" i="99"/>
  <c r="C430" i="99"/>
  <c r="B431" i="99"/>
  <c r="C431" i="99"/>
  <c r="B432" i="99"/>
  <c r="C432" i="99"/>
  <c r="B433" i="99"/>
  <c r="C433" i="99"/>
  <c r="B434" i="99"/>
  <c r="C434" i="99"/>
  <c r="B435" i="99"/>
  <c r="C435" i="99"/>
  <c r="B436" i="99"/>
  <c r="C436" i="99"/>
  <c r="B437" i="99"/>
  <c r="C437" i="99"/>
  <c r="B438" i="99"/>
  <c r="C438" i="99"/>
  <c r="B439" i="99"/>
  <c r="C439" i="99"/>
  <c r="B440" i="99"/>
  <c r="C440" i="99"/>
  <c r="B441" i="99"/>
  <c r="C441" i="99"/>
  <c r="B442" i="99"/>
  <c r="C442" i="99"/>
  <c r="B443" i="99"/>
  <c r="C443" i="99"/>
  <c r="B444" i="99"/>
  <c r="C444" i="99"/>
  <c r="B445" i="99"/>
  <c r="C445" i="99"/>
  <c r="B446" i="99"/>
  <c r="C446" i="99"/>
  <c r="B447" i="99"/>
  <c r="C447" i="99"/>
  <c r="B448" i="99"/>
  <c r="C448" i="99"/>
  <c r="B449" i="99"/>
  <c r="C449" i="99"/>
  <c r="B450" i="99"/>
  <c r="C450" i="99"/>
  <c r="B451" i="99"/>
  <c r="C451" i="99"/>
  <c r="B452" i="99"/>
  <c r="C452" i="99"/>
  <c r="B453" i="99"/>
  <c r="C453" i="99"/>
  <c r="B454" i="99"/>
  <c r="C454" i="99"/>
  <c r="B455" i="99"/>
  <c r="C455" i="99"/>
  <c r="B456" i="99"/>
  <c r="C456" i="99"/>
  <c r="B457" i="99"/>
  <c r="C457" i="99"/>
  <c r="B458" i="99"/>
  <c r="C458" i="99"/>
  <c r="B459" i="99"/>
  <c r="C459" i="99"/>
  <c r="B460" i="99"/>
  <c r="C460" i="99"/>
  <c r="B461" i="99"/>
  <c r="C461" i="99"/>
  <c r="B462" i="99"/>
  <c r="C462" i="99"/>
  <c r="B463" i="99"/>
  <c r="C463" i="99"/>
  <c r="B464" i="99"/>
  <c r="C464" i="99"/>
  <c r="B465" i="99"/>
  <c r="C465" i="99"/>
  <c r="B466" i="99"/>
  <c r="C466" i="99"/>
  <c r="B467" i="99"/>
  <c r="C467" i="99"/>
  <c r="B468" i="99"/>
  <c r="C468" i="99"/>
  <c r="B469" i="99"/>
  <c r="C469" i="99"/>
  <c r="B470" i="99"/>
  <c r="C470" i="99"/>
  <c r="B471" i="99"/>
  <c r="C471" i="99"/>
  <c r="C426" i="99"/>
  <c r="B426" i="99"/>
  <c r="B380" i="99"/>
  <c r="C380" i="99"/>
  <c r="B381" i="99"/>
  <c r="C381" i="99"/>
  <c r="B382" i="99"/>
  <c r="C382" i="99"/>
  <c r="B383" i="99"/>
  <c r="C383" i="99"/>
  <c r="B384" i="99"/>
  <c r="C384" i="99"/>
  <c r="B385" i="99"/>
  <c r="C385" i="99"/>
  <c r="B386" i="99"/>
  <c r="C386" i="99"/>
  <c r="B387" i="99"/>
  <c r="C387" i="99"/>
  <c r="B388" i="99"/>
  <c r="C388" i="99"/>
  <c r="B389" i="99"/>
  <c r="C389" i="99"/>
  <c r="B390" i="99"/>
  <c r="C390" i="99"/>
  <c r="B391" i="99"/>
  <c r="C391" i="99"/>
  <c r="B392" i="99"/>
  <c r="C392" i="99"/>
  <c r="B393" i="99"/>
  <c r="C393" i="99"/>
  <c r="B394" i="99"/>
  <c r="C394" i="99"/>
  <c r="B395" i="99"/>
  <c r="C395" i="99"/>
  <c r="B396" i="99"/>
  <c r="C396" i="99"/>
  <c r="B397" i="99"/>
  <c r="C397" i="99"/>
  <c r="B398" i="99"/>
  <c r="C398" i="99"/>
  <c r="B399" i="99"/>
  <c r="C399" i="99"/>
  <c r="B400" i="99"/>
  <c r="C400" i="99"/>
  <c r="B401" i="99"/>
  <c r="C401" i="99"/>
  <c r="B402" i="99"/>
  <c r="C402" i="99"/>
  <c r="B403" i="99"/>
  <c r="C403" i="99"/>
  <c r="B404" i="99"/>
  <c r="C404" i="99"/>
  <c r="B405" i="99"/>
  <c r="C405" i="99"/>
  <c r="B406" i="99"/>
  <c r="C406" i="99"/>
  <c r="B407" i="99"/>
  <c r="C407" i="99"/>
  <c r="B408" i="99"/>
  <c r="C408" i="99"/>
  <c r="B409" i="99"/>
  <c r="C409" i="99"/>
  <c r="B410" i="99"/>
  <c r="C410" i="99"/>
  <c r="B411" i="99"/>
  <c r="C411" i="99"/>
  <c r="B412" i="99"/>
  <c r="C412" i="99"/>
  <c r="B413" i="99"/>
  <c r="C413" i="99"/>
  <c r="B414" i="99"/>
  <c r="C414" i="99"/>
  <c r="B415" i="99"/>
  <c r="C415" i="99"/>
  <c r="B416" i="99"/>
  <c r="C416" i="99"/>
  <c r="B417" i="99"/>
  <c r="C417" i="99"/>
  <c r="B418" i="99"/>
  <c r="C418" i="99"/>
  <c r="B419" i="99"/>
  <c r="C419" i="99"/>
  <c r="B420" i="99"/>
  <c r="C420" i="99"/>
  <c r="B421" i="99"/>
  <c r="C421" i="99"/>
  <c r="B422" i="99"/>
  <c r="C422" i="99"/>
  <c r="B423" i="99"/>
  <c r="C423" i="99"/>
  <c r="B424" i="99"/>
  <c r="C424" i="99"/>
  <c r="C379" i="99"/>
  <c r="B379" i="99"/>
  <c r="B333" i="99"/>
  <c r="C333" i="99"/>
  <c r="B334" i="99"/>
  <c r="C334" i="99"/>
  <c r="B335" i="99"/>
  <c r="C335" i="99"/>
  <c r="B336" i="99"/>
  <c r="C336" i="99"/>
  <c r="B337" i="99"/>
  <c r="C337" i="99"/>
  <c r="B338" i="99"/>
  <c r="C338" i="99"/>
  <c r="B339" i="99"/>
  <c r="C339" i="99"/>
  <c r="B340" i="99"/>
  <c r="C340" i="99"/>
  <c r="B341" i="99"/>
  <c r="C341" i="99"/>
  <c r="B342" i="99"/>
  <c r="C342" i="99"/>
  <c r="B343" i="99"/>
  <c r="C343" i="99"/>
  <c r="B344" i="99"/>
  <c r="C344" i="99"/>
  <c r="B345" i="99"/>
  <c r="C345" i="99"/>
  <c r="B346" i="99"/>
  <c r="C346" i="99"/>
  <c r="B347" i="99"/>
  <c r="C347" i="99"/>
  <c r="B348" i="99"/>
  <c r="C348" i="99"/>
  <c r="B349" i="99"/>
  <c r="C349" i="99"/>
  <c r="B350" i="99"/>
  <c r="C350" i="99"/>
  <c r="B351" i="99"/>
  <c r="C351" i="99"/>
  <c r="B352" i="99"/>
  <c r="C352" i="99"/>
  <c r="B353" i="99"/>
  <c r="C353" i="99"/>
  <c r="B354" i="99"/>
  <c r="C354" i="99"/>
  <c r="B355" i="99"/>
  <c r="C355" i="99"/>
  <c r="B356" i="99"/>
  <c r="C356" i="99"/>
  <c r="B357" i="99"/>
  <c r="C357" i="99"/>
  <c r="B358" i="99"/>
  <c r="C358" i="99"/>
  <c r="B359" i="99"/>
  <c r="C359" i="99"/>
  <c r="B360" i="99"/>
  <c r="C360" i="99"/>
  <c r="B361" i="99"/>
  <c r="C361" i="99"/>
  <c r="B362" i="99"/>
  <c r="C362" i="99"/>
  <c r="B363" i="99"/>
  <c r="C363" i="99"/>
  <c r="B364" i="99"/>
  <c r="C364" i="99"/>
  <c r="B365" i="99"/>
  <c r="C365" i="99"/>
  <c r="B366" i="99"/>
  <c r="C366" i="99"/>
  <c r="B367" i="99"/>
  <c r="C367" i="99"/>
  <c r="B368" i="99"/>
  <c r="C368" i="99"/>
  <c r="B369" i="99"/>
  <c r="C369" i="99"/>
  <c r="B370" i="99"/>
  <c r="C370" i="99"/>
  <c r="B371" i="99"/>
  <c r="C371" i="99"/>
  <c r="B372" i="99"/>
  <c r="C372" i="99"/>
  <c r="B373" i="99"/>
  <c r="C373" i="99"/>
  <c r="B374" i="99"/>
  <c r="C374" i="99"/>
  <c r="B375" i="99"/>
  <c r="C375" i="99"/>
  <c r="B376" i="99"/>
  <c r="C376" i="99"/>
  <c r="B377" i="99"/>
  <c r="C377" i="99"/>
  <c r="C332" i="99"/>
  <c r="B332" i="99"/>
  <c r="B286" i="99"/>
  <c r="C286" i="99"/>
  <c r="B287" i="99"/>
  <c r="C287" i="99"/>
  <c r="B288" i="99"/>
  <c r="C288" i="99"/>
  <c r="B289" i="99"/>
  <c r="C289" i="99"/>
  <c r="B290" i="99"/>
  <c r="C290" i="99"/>
  <c r="B291" i="99"/>
  <c r="C291" i="99"/>
  <c r="B292" i="99"/>
  <c r="C292" i="99"/>
  <c r="B293" i="99"/>
  <c r="C293" i="99"/>
  <c r="B294" i="99"/>
  <c r="C294" i="99"/>
  <c r="B295" i="99"/>
  <c r="C295" i="99"/>
  <c r="B296" i="99"/>
  <c r="C296" i="99"/>
  <c r="B297" i="99"/>
  <c r="C297" i="99"/>
  <c r="B298" i="99"/>
  <c r="C298" i="99"/>
  <c r="B299" i="99"/>
  <c r="C299" i="99"/>
  <c r="B300" i="99"/>
  <c r="C300" i="99"/>
  <c r="B301" i="99"/>
  <c r="C301" i="99"/>
  <c r="B302" i="99"/>
  <c r="C302" i="99"/>
  <c r="B303" i="99"/>
  <c r="C303" i="99"/>
  <c r="B304" i="99"/>
  <c r="C304" i="99"/>
  <c r="B305" i="99"/>
  <c r="C305" i="99"/>
  <c r="B306" i="99"/>
  <c r="C306" i="99"/>
  <c r="B307" i="99"/>
  <c r="C307" i="99"/>
  <c r="B308" i="99"/>
  <c r="C308" i="99"/>
  <c r="B309" i="99"/>
  <c r="C309" i="99"/>
  <c r="B310" i="99"/>
  <c r="C310" i="99"/>
  <c r="B311" i="99"/>
  <c r="C311" i="99"/>
  <c r="B312" i="99"/>
  <c r="C312" i="99"/>
  <c r="B313" i="99"/>
  <c r="C313" i="99"/>
  <c r="B314" i="99"/>
  <c r="C314" i="99"/>
  <c r="B315" i="99"/>
  <c r="C315" i="99"/>
  <c r="B316" i="99"/>
  <c r="C316" i="99"/>
  <c r="B317" i="99"/>
  <c r="C317" i="99"/>
  <c r="B318" i="99"/>
  <c r="C318" i="99"/>
  <c r="B319" i="99"/>
  <c r="C319" i="99"/>
  <c r="B320" i="99"/>
  <c r="C320" i="99"/>
  <c r="B321" i="99"/>
  <c r="C321" i="99"/>
  <c r="B322" i="99"/>
  <c r="C322" i="99"/>
  <c r="B323" i="99"/>
  <c r="C323" i="99"/>
  <c r="B324" i="99"/>
  <c r="C324" i="99"/>
  <c r="B325" i="99"/>
  <c r="C325" i="99"/>
  <c r="B326" i="99"/>
  <c r="C326" i="99"/>
  <c r="B327" i="99"/>
  <c r="C327" i="99"/>
  <c r="B328" i="99"/>
  <c r="C328" i="99"/>
  <c r="B329" i="99"/>
  <c r="C329" i="99"/>
  <c r="B330" i="99"/>
  <c r="C330" i="99"/>
  <c r="C285" i="99"/>
  <c r="B285" i="99"/>
  <c r="B239" i="99"/>
  <c r="C239" i="99"/>
  <c r="B240" i="99"/>
  <c r="C240" i="99"/>
  <c r="B241" i="99"/>
  <c r="C241" i="99"/>
  <c r="B242" i="99"/>
  <c r="C242" i="99"/>
  <c r="B243" i="99"/>
  <c r="C243" i="99"/>
  <c r="B244" i="99"/>
  <c r="C244" i="99"/>
  <c r="B245" i="99"/>
  <c r="C245" i="99"/>
  <c r="B246" i="99"/>
  <c r="C246" i="99"/>
  <c r="B247" i="99"/>
  <c r="C247" i="99"/>
  <c r="B248" i="99"/>
  <c r="C248" i="99"/>
  <c r="B249" i="99"/>
  <c r="C249" i="99"/>
  <c r="B250" i="99"/>
  <c r="C250" i="99"/>
  <c r="B251" i="99"/>
  <c r="C251" i="99"/>
  <c r="B252" i="99"/>
  <c r="C252" i="99"/>
  <c r="B253" i="99"/>
  <c r="C253" i="99"/>
  <c r="B254" i="99"/>
  <c r="C254" i="99"/>
  <c r="B255" i="99"/>
  <c r="C255" i="99"/>
  <c r="B256" i="99"/>
  <c r="C256" i="99"/>
  <c r="B257" i="99"/>
  <c r="C257" i="99"/>
  <c r="B258" i="99"/>
  <c r="C258" i="99"/>
  <c r="B259" i="99"/>
  <c r="C259" i="99"/>
  <c r="B260" i="99"/>
  <c r="C260" i="99"/>
  <c r="B261" i="99"/>
  <c r="C261" i="99"/>
  <c r="B262" i="99"/>
  <c r="C262" i="99"/>
  <c r="B263" i="99"/>
  <c r="C263" i="99"/>
  <c r="B264" i="99"/>
  <c r="C264" i="99"/>
  <c r="B265" i="99"/>
  <c r="C265" i="99"/>
  <c r="B266" i="99"/>
  <c r="C266" i="99"/>
  <c r="B267" i="99"/>
  <c r="C267" i="99"/>
  <c r="B268" i="99"/>
  <c r="C268" i="99"/>
  <c r="B269" i="99"/>
  <c r="C269" i="99"/>
  <c r="B270" i="99"/>
  <c r="C270" i="99"/>
  <c r="B271" i="99"/>
  <c r="C271" i="99"/>
  <c r="B272" i="99"/>
  <c r="C272" i="99"/>
  <c r="B273" i="99"/>
  <c r="C273" i="99"/>
  <c r="B274" i="99"/>
  <c r="C274" i="99"/>
  <c r="B275" i="99"/>
  <c r="C275" i="99"/>
  <c r="B276" i="99"/>
  <c r="C276" i="99"/>
  <c r="B277" i="99"/>
  <c r="C277" i="99"/>
  <c r="B278" i="99"/>
  <c r="C278" i="99"/>
  <c r="B279" i="99"/>
  <c r="C279" i="99"/>
  <c r="B280" i="99"/>
  <c r="C280" i="99"/>
  <c r="B281" i="99"/>
  <c r="C281" i="99"/>
  <c r="B282" i="99"/>
  <c r="C282" i="99"/>
  <c r="B283" i="99"/>
  <c r="C283" i="99"/>
  <c r="C238" i="99"/>
  <c r="B238" i="99"/>
  <c r="B235" i="99"/>
  <c r="C235" i="99"/>
  <c r="B236" i="99"/>
  <c r="C236" i="99"/>
  <c r="B209" i="99"/>
  <c r="C209" i="99"/>
  <c r="B210" i="99"/>
  <c r="C210" i="99"/>
  <c r="B211" i="99"/>
  <c r="C211" i="99"/>
  <c r="B212" i="99"/>
  <c r="C212" i="99"/>
  <c r="B213" i="99"/>
  <c r="C213" i="99"/>
  <c r="B214" i="99"/>
  <c r="C214" i="99"/>
  <c r="B215" i="99"/>
  <c r="C215" i="99"/>
  <c r="B216" i="99"/>
  <c r="C216" i="99"/>
  <c r="B217" i="99"/>
  <c r="C217" i="99"/>
  <c r="B218" i="99"/>
  <c r="C218" i="99"/>
  <c r="B219" i="99"/>
  <c r="C219" i="99"/>
  <c r="B220" i="99"/>
  <c r="C220" i="99"/>
  <c r="B221" i="99"/>
  <c r="C221" i="99"/>
  <c r="B222" i="99"/>
  <c r="C222" i="99"/>
  <c r="B223" i="99"/>
  <c r="C223" i="99"/>
  <c r="B224" i="99"/>
  <c r="C224" i="99"/>
  <c r="B225" i="99"/>
  <c r="C225" i="99"/>
  <c r="B226" i="99"/>
  <c r="C226" i="99"/>
  <c r="B227" i="99"/>
  <c r="C227" i="99"/>
  <c r="B228" i="99"/>
  <c r="C228" i="99"/>
  <c r="B229" i="99"/>
  <c r="C229" i="99"/>
  <c r="B230" i="99"/>
  <c r="C230" i="99"/>
  <c r="B231" i="99"/>
  <c r="C231" i="99"/>
  <c r="B232" i="99"/>
  <c r="C232" i="99"/>
  <c r="B233" i="99"/>
  <c r="C233" i="99"/>
  <c r="B234" i="99"/>
  <c r="C234" i="99"/>
  <c r="B192" i="99"/>
  <c r="C192" i="99"/>
  <c r="B193" i="99"/>
  <c r="C193" i="99"/>
  <c r="B194" i="99"/>
  <c r="C194" i="99"/>
  <c r="B195" i="99"/>
  <c r="C195" i="99"/>
  <c r="B196" i="99"/>
  <c r="C196" i="99"/>
  <c r="B197" i="99"/>
  <c r="C197" i="99"/>
  <c r="B198" i="99"/>
  <c r="C198" i="99"/>
  <c r="B199" i="99"/>
  <c r="C199" i="99"/>
  <c r="B200" i="99"/>
  <c r="C200" i="99"/>
  <c r="B201" i="99"/>
  <c r="C201" i="99"/>
  <c r="B202" i="99"/>
  <c r="C202" i="99"/>
  <c r="B203" i="99"/>
  <c r="C203" i="99"/>
  <c r="B204" i="99"/>
  <c r="C204" i="99"/>
  <c r="B205" i="99"/>
  <c r="C205" i="99"/>
  <c r="B206" i="99"/>
  <c r="C206" i="99"/>
  <c r="B207" i="99"/>
  <c r="C207" i="99"/>
  <c r="B208" i="99"/>
  <c r="C208" i="99"/>
  <c r="B191" i="99"/>
  <c r="C191" i="99"/>
  <c r="B145" i="99"/>
  <c r="C145" i="99"/>
  <c r="B146" i="99"/>
  <c r="C146" i="99"/>
  <c r="B147" i="99"/>
  <c r="C147" i="99"/>
  <c r="B148" i="99"/>
  <c r="C148" i="99"/>
  <c r="B149" i="99"/>
  <c r="C149" i="99"/>
  <c r="B150" i="99"/>
  <c r="C150" i="99"/>
  <c r="B151" i="99"/>
  <c r="C151" i="99"/>
  <c r="B152" i="99"/>
  <c r="C152" i="99"/>
  <c r="B153" i="99"/>
  <c r="C153" i="99"/>
  <c r="B154" i="99"/>
  <c r="C154" i="99"/>
  <c r="B155" i="99"/>
  <c r="C155" i="99"/>
  <c r="B156" i="99"/>
  <c r="C156" i="99"/>
  <c r="B157" i="99"/>
  <c r="C157" i="99"/>
  <c r="B158" i="99"/>
  <c r="C158" i="99"/>
  <c r="B159" i="99"/>
  <c r="C159" i="99"/>
  <c r="B160" i="99"/>
  <c r="C160" i="99"/>
  <c r="B161" i="99"/>
  <c r="C161" i="99"/>
  <c r="B162" i="99"/>
  <c r="C162" i="99"/>
  <c r="B163" i="99"/>
  <c r="C163" i="99"/>
  <c r="B164" i="99"/>
  <c r="C164" i="99"/>
  <c r="B165" i="99"/>
  <c r="C165" i="99"/>
  <c r="B166" i="99"/>
  <c r="C166" i="99"/>
  <c r="B167" i="99"/>
  <c r="C167" i="99"/>
  <c r="B168" i="99"/>
  <c r="C168" i="99"/>
  <c r="B169" i="99"/>
  <c r="C169" i="99"/>
  <c r="B170" i="99"/>
  <c r="C170" i="99"/>
  <c r="B171" i="99"/>
  <c r="C171" i="99"/>
  <c r="B172" i="99"/>
  <c r="C172" i="99"/>
  <c r="B173" i="99"/>
  <c r="C173" i="99"/>
  <c r="B174" i="99"/>
  <c r="C174" i="99"/>
  <c r="B175" i="99"/>
  <c r="C175" i="99"/>
  <c r="B176" i="99"/>
  <c r="C176" i="99"/>
  <c r="B177" i="99"/>
  <c r="C177" i="99"/>
  <c r="B178" i="99"/>
  <c r="C178" i="99"/>
  <c r="B179" i="99"/>
  <c r="C179" i="99"/>
  <c r="B180" i="99"/>
  <c r="C180" i="99"/>
  <c r="B181" i="99"/>
  <c r="C181" i="99"/>
  <c r="B182" i="99"/>
  <c r="C182" i="99"/>
  <c r="B183" i="99"/>
  <c r="C183" i="99"/>
  <c r="B184" i="99"/>
  <c r="C184" i="99"/>
  <c r="B185" i="99"/>
  <c r="C185" i="99"/>
  <c r="B186" i="99"/>
  <c r="C186" i="99"/>
  <c r="B187" i="99"/>
  <c r="C187" i="99"/>
  <c r="B188" i="99"/>
  <c r="C188" i="99"/>
  <c r="B189" i="99"/>
  <c r="C189" i="99"/>
  <c r="C144" i="99"/>
  <c r="B144" i="99"/>
  <c r="B106" i="99"/>
  <c r="C106" i="99"/>
  <c r="B107" i="99"/>
  <c r="C107" i="99"/>
  <c r="B108" i="99"/>
  <c r="C108" i="99"/>
  <c r="B109" i="99"/>
  <c r="C109" i="99"/>
  <c r="B110" i="99"/>
  <c r="C110" i="99"/>
  <c r="B111" i="99"/>
  <c r="C111" i="99"/>
  <c r="B112" i="99"/>
  <c r="C112" i="99"/>
  <c r="B113" i="99"/>
  <c r="C113" i="99"/>
  <c r="B114" i="99"/>
  <c r="C114" i="99"/>
  <c r="B115" i="99"/>
  <c r="C115" i="99"/>
  <c r="B116" i="99"/>
  <c r="C116" i="99"/>
  <c r="B117" i="99"/>
  <c r="C117" i="99"/>
  <c r="B118" i="99"/>
  <c r="C118" i="99"/>
  <c r="B119" i="99"/>
  <c r="C119" i="99"/>
  <c r="B120" i="99"/>
  <c r="C120" i="99"/>
  <c r="B121" i="99"/>
  <c r="C121" i="99"/>
  <c r="B122" i="99"/>
  <c r="C122" i="99"/>
  <c r="B123" i="99"/>
  <c r="C123" i="99"/>
  <c r="B124" i="99"/>
  <c r="C124" i="99"/>
  <c r="B125" i="99"/>
  <c r="C125" i="99"/>
  <c r="B126" i="99"/>
  <c r="C126" i="99"/>
  <c r="B127" i="99"/>
  <c r="C127" i="99"/>
  <c r="B128" i="99"/>
  <c r="C128" i="99"/>
  <c r="B129" i="99"/>
  <c r="C129" i="99"/>
  <c r="B130" i="99"/>
  <c r="C130" i="99"/>
  <c r="B131" i="99"/>
  <c r="C131" i="99"/>
  <c r="B132" i="99"/>
  <c r="C132" i="99"/>
  <c r="B133" i="99"/>
  <c r="C133" i="99"/>
  <c r="B134" i="99"/>
  <c r="C134" i="99"/>
  <c r="B135" i="99"/>
  <c r="C135" i="99"/>
  <c r="B136" i="99"/>
  <c r="C136" i="99"/>
  <c r="B137" i="99"/>
  <c r="C137" i="99"/>
  <c r="B138" i="99"/>
  <c r="C138" i="99"/>
  <c r="B139" i="99"/>
  <c r="C139" i="99"/>
  <c r="B140" i="99"/>
  <c r="C140" i="99"/>
  <c r="B141" i="99"/>
  <c r="C141" i="99"/>
  <c r="B142" i="99"/>
  <c r="C142" i="99"/>
  <c r="B98" i="99"/>
  <c r="C98" i="99"/>
  <c r="B99" i="99"/>
  <c r="C99" i="99"/>
  <c r="B100" i="99"/>
  <c r="C100" i="99"/>
  <c r="B101" i="99"/>
  <c r="C101" i="99"/>
  <c r="B102" i="99"/>
  <c r="C102" i="99"/>
  <c r="B103" i="99"/>
  <c r="C103" i="99"/>
  <c r="B104" i="99"/>
  <c r="C104" i="99"/>
  <c r="B105" i="99"/>
  <c r="C105" i="99"/>
  <c r="C97" i="99"/>
  <c r="B97" i="99"/>
  <c r="C51" i="99"/>
  <c r="C52" i="99"/>
  <c r="C53" i="99"/>
  <c r="C54" i="99"/>
  <c r="C55" i="99"/>
  <c r="C56" i="99"/>
  <c r="C57" i="99"/>
  <c r="C58" i="99"/>
  <c r="C59" i="99"/>
  <c r="C60" i="99"/>
  <c r="C61" i="99"/>
  <c r="C62" i="99"/>
  <c r="C63" i="99"/>
  <c r="C64" i="99"/>
  <c r="C65" i="99"/>
  <c r="C66" i="99"/>
  <c r="C67" i="99"/>
  <c r="C68" i="99"/>
  <c r="C69" i="99"/>
  <c r="C70" i="99"/>
  <c r="C71" i="99"/>
  <c r="C72" i="99"/>
  <c r="C73" i="99"/>
  <c r="C74" i="99"/>
  <c r="C75" i="99"/>
  <c r="C76" i="99"/>
  <c r="C77" i="99"/>
  <c r="C78" i="99"/>
  <c r="C79" i="99"/>
  <c r="C80" i="99"/>
  <c r="C81" i="99"/>
  <c r="C82" i="99"/>
  <c r="C83" i="99"/>
  <c r="C84" i="99"/>
  <c r="C85" i="99"/>
  <c r="C86" i="99"/>
  <c r="C87" i="99"/>
  <c r="C88" i="99"/>
  <c r="C89" i="99"/>
  <c r="C90" i="99"/>
  <c r="C91" i="99"/>
  <c r="C92" i="99"/>
  <c r="C93" i="99"/>
  <c r="C94" i="99"/>
  <c r="C95" i="99"/>
  <c r="B50" i="99"/>
  <c r="B51" i="99"/>
  <c r="B52" i="99"/>
  <c r="B53" i="99"/>
  <c r="B54" i="99"/>
  <c r="B55" i="99"/>
  <c r="B56" i="99"/>
  <c r="B57" i="99"/>
  <c r="B58" i="99"/>
  <c r="B59" i="99"/>
  <c r="B60" i="99"/>
  <c r="B61" i="99"/>
  <c r="B62" i="99"/>
  <c r="B63" i="99"/>
  <c r="B64" i="99"/>
  <c r="B65" i="99"/>
  <c r="B66" i="99"/>
  <c r="B67" i="99"/>
  <c r="B68" i="99"/>
  <c r="B69" i="99"/>
  <c r="B70" i="99"/>
  <c r="B71" i="99"/>
  <c r="B72" i="99"/>
  <c r="B73" i="99"/>
  <c r="B74" i="99"/>
  <c r="B75" i="99"/>
  <c r="B76" i="99"/>
  <c r="B77" i="99"/>
  <c r="B78" i="99"/>
  <c r="B79" i="99"/>
  <c r="B80" i="99"/>
  <c r="B81" i="99"/>
  <c r="B82" i="99"/>
  <c r="B83" i="99"/>
  <c r="B84" i="99"/>
  <c r="B85" i="99"/>
  <c r="B86" i="99"/>
  <c r="B87" i="99"/>
  <c r="B88" i="99"/>
  <c r="B89" i="99"/>
  <c r="B90" i="99"/>
  <c r="B91" i="99"/>
  <c r="B92" i="99"/>
  <c r="B93" i="99"/>
  <c r="B94" i="99"/>
  <c r="B95" i="99"/>
  <c r="C1" i="99"/>
  <c r="C3" i="99"/>
  <c r="C4" i="99"/>
  <c r="C5" i="99"/>
  <c r="C6" i="99"/>
  <c r="C7" i="99"/>
  <c r="C8" i="99"/>
  <c r="C9" i="99"/>
  <c r="C10" i="99"/>
  <c r="C11" i="99"/>
  <c r="C12" i="99"/>
  <c r="C13" i="99"/>
  <c r="C14" i="99"/>
  <c r="C15" i="99"/>
  <c r="C16" i="99"/>
  <c r="C17" i="99"/>
  <c r="C18" i="99"/>
  <c r="C19" i="99"/>
  <c r="C20" i="99"/>
  <c r="C21" i="99"/>
  <c r="C22" i="99"/>
  <c r="C23" i="99"/>
  <c r="C24" i="99"/>
  <c r="C25" i="99"/>
  <c r="C26" i="99"/>
  <c r="C27" i="99"/>
  <c r="C28" i="99"/>
  <c r="C29" i="99"/>
  <c r="C30" i="99"/>
  <c r="C31" i="99"/>
  <c r="C32" i="99"/>
  <c r="C33" i="99"/>
  <c r="C34" i="99"/>
  <c r="C35" i="99"/>
  <c r="C36" i="99"/>
  <c r="C37" i="99"/>
  <c r="C38" i="99"/>
  <c r="C39" i="99"/>
  <c r="C40" i="99"/>
  <c r="C41" i="99"/>
  <c r="C42" i="99"/>
  <c r="C43" i="99"/>
  <c r="C44" i="99"/>
  <c r="C45" i="99"/>
  <c r="C46" i="99"/>
  <c r="C47" i="99"/>
  <c r="C48" i="99"/>
  <c r="A1" i="99"/>
  <c r="B1" i="99"/>
  <c r="B3" i="99"/>
  <c r="B4" i="99"/>
  <c r="B5" i="99"/>
  <c r="B6" i="99"/>
  <c r="B7" i="99"/>
  <c r="B8" i="99"/>
  <c r="B9" i="99"/>
  <c r="B10" i="99"/>
  <c r="B11" i="99"/>
  <c r="B12" i="99"/>
  <c r="B13" i="99"/>
  <c r="B14" i="99"/>
  <c r="B15" i="99"/>
  <c r="B16" i="99"/>
  <c r="B17" i="99"/>
  <c r="B18" i="99"/>
  <c r="B19" i="99"/>
  <c r="B20" i="99"/>
  <c r="B21" i="99"/>
  <c r="B22" i="99"/>
  <c r="B23" i="99"/>
  <c r="B24" i="99"/>
  <c r="B25" i="99"/>
  <c r="B26" i="99"/>
  <c r="B27" i="99"/>
  <c r="B28" i="99"/>
  <c r="B29" i="99"/>
  <c r="B30" i="99"/>
  <c r="B31" i="99"/>
  <c r="B32" i="99"/>
  <c r="B33" i="99"/>
  <c r="B34" i="99"/>
  <c r="B35" i="99"/>
  <c r="B36" i="99"/>
  <c r="B37" i="99"/>
  <c r="B38" i="99"/>
  <c r="B39" i="99"/>
  <c r="B40" i="99"/>
  <c r="B41" i="99"/>
  <c r="B42" i="99"/>
  <c r="B43" i="99"/>
  <c r="B44" i="99"/>
  <c r="B45" i="99"/>
  <c r="B46" i="99"/>
  <c r="B47" i="99"/>
  <c r="B48" i="99"/>
  <c r="S20" i="22" l="1"/>
  <c r="J80" i="80"/>
  <c r="M80" i="80" s="1"/>
  <c r="S16" i="22"/>
  <c r="S17" i="22"/>
  <c r="S18" i="22"/>
  <c r="S11" i="22"/>
  <c r="S19" i="22"/>
  <c r="S22" i="22"/>
  <c r="C96" i="99"/>
  <c r="A533" i="100" s="1" a="1"/>
  <c r="A533" i="100" s="1"/>
  <c r="C49" i="99"/>
  <c r="K57" i="100"/>
  <c r="A28" i="100" a="1"/>
  <c r="A28" i="100" s="1"/>
  <c r="A565" i="100" a="1"/>
  <c r="A565" i="100" s="1"/>
  <c r="A557" i="100" a="1"/>
  <c r="A557" i="100" s="1"/>
  <c r="A549" i="100" a="1"/>
  <c r="A549" i="100" s="1"/>
  <c r="A541" i="100" a="1"/>
  <c r="A541" i="100" s="1"/>
  <c r="A525" i="100" a="1"/>
  <c r="A525" i="100" s="1"/>
  <c r="A517" i="100" a="1"/>
  <c r="A517" i="100" s="1"/>
  <c r="A509" i="100" a="1"/>
  <c r="A509" i="100" s="1"/>
  <c r="A501" i="100" a="1"/>
  <c r="A501" i="100" s="1"/>
  <c r="A493" i="100" a="1"/>
  <c r="A493" i="100" s="1"/>
  <c r="A485" i="100" a="1"/>
  <c r="A485" i="100" s="1"/>
  <c r="A477" i="100" a="1"/>
  <c r="A477" i="100" s="1"/>
  <c r="A469" i="100" a="1"/>
  <c r="A469" i="100" s="1"/>
  <c r="A461" i="100" a="1"/>
  <c r="A461" i="100" s="1"/>
  <c r="A453" i="100" a="1"/>
  <c r="A453" i="100" s="1"/>
  <c r="A445" i="100" a="1"/>
  <c r="A445" i="100" s="1"/>
  <c r="A437" i="100" a="1"/>
  <c r="A437" i="100" s="1"/>
  <c r="A429" i="100" a="1"/>
  <c r="A429" i="100" s="1"/>
  <c r="A421" i="100" a="1"/>
  <c r="A421" i="100" s="1"/>
  <c r="A413" i="100" a="1"/>
  <c r="A413" i="100" s="1"/>
  <c r="A405" i="100" a="1"/>
  <c r="A405" i="100" s="1"/>
  <c r="A397" i="100" a="1"/>
  <c r="A397" i="100" s="1"/>
  <c r="A389" i="100" a="1"/>
  <c r="A389" i="100" s="1"/>
  <c r="A381" i="100" a="1"/>
  <c r="A381" i="100" s="1"/>
  <c r="A373" i="100" a="1"/>
  <c r="A373" i="100" s="1"/>
  <c r="A365" i="100" a="1"/>
  <c r="A365" i="100" s="1"/>
  <c r="A357" i="100" a="1"/>
  <c r="A357" i="100" s="1"/>
  <c r="A349" i="100" a="1"/>
  <c r="A349" i="100" s="1"/>
  <c r="A341" i="100" a="1"/>
  <c r="A341" i="100" s="1"/>
  <c r="A333" i="100" a="1"/>
  <c r="A333" i="100" s="1"/>
  <c r="A325" i="100" a="1"/>
  <c r="A325" i="100" s="1"/>
  <c r="A317" i="100" a="1"/>
  <c r="A317" i="100" s="1"/>
  <c r="A309" i="100" a="1"/>
  <c r="A309" i="100" s="1"/>
  <c r="A301" i="100" a="1"/>
  <c r="A301" i="100" s="1"/>
  <c r="A293" i="100" a="1"/>
  <c r="A293" i="100" s="1"/>
  <c r="A285" i="100" a="1"/>
  <c r="A285" i="100" s="1"/>
  <c r="A277" i="100" a="1"/>
  <c r="A277" i="100" s="1"/>
  <c r="A269" i="100" a="1"/>
  <c r="A269" i="100" s="1"/>
  <c r="A261" i="100" a="1"/>
  <c r="A261" i="100" s="1"/>
  <c r="A253" i="100" a="1"/>
  <c r="A253" i="100" s="1"/>
  <c r="A245" i="100" a="1"/>
  <c r="A245" i="100" s="1"/>
  <c r="A237" i="100" a="1"/>
  <c r="A237" i="100" s="1"/>
  <c r="A229" i="100" a="1"/>
  <c r="A229" i="100" s="1"/>
  <c r="A221" i="100" a="1"/>
  <c r="A221" i="100" s="1"/>
  <c r="A213" i="100" a="1"/>
  <c r="A213" i="100" s="1"/>
  <c r="A205" i="100" a="1"/>
  <c r="A205" i="100" s="1"/>
  <c r="A197" i="100" a="1"/>
  <c r="A197" i="100" s="1"/>
  <c r="A189" i="100" a="1"/>
  <c r="A189" i="100" s="1"/>
  <c r="A178" i="100" a="1"/>
  <c r="A178" i="100" s="1"/>
  <c r="A166" i="100" a="1"/>
  <c r="A166" i="100" s="1"/>
  <c r="A153" i="100" a="1"/>
  <c r="A153" i="100" s="1"/>
  <c r="A140" i="100" a="1"/>
  <c r="A140" i="100" s="1"/>
  <c r="A124" i="100" a="1"/>
  <c r="A124" i="100" s="1"/>
  <c r="A107" i="100" a="1"/>
  <c r="A107" i="100" s="1"/>
  <c r="A85" i="100" a="1"/>
  <c r="A85" i="100" s="1"/>
  <c r="A52" i="100" a="1"/>
  <c r="A52" i="100" s="1"/>
  <c r="A556" i="100" a="1"/>
  <c r="A556" i="100" s="1"/>
  <c r="A548" i="100" a="1"/>
  <c r="A548" i="100" s="1"/>
  <c r="A540" i="100" a="1"/>
  <c r="A540" i="100" s="1"/>
  <c r="A532" i="100" a="1"/>
  <c r="A532" i="100" s="1"/>
  <c r="A524" i="100" a="1"/>
  <c r="A524" i="100" s="1"/>
  <c r="A516" i="100" a="1"/>
  <c r="A516" i="100" s="1"/>
  <c r="A508" i="100" a="1"/>
  <c r="A508" i="100" s="1"/>
  <c r="A500" i="100" a="1"/>
  <c r="A500" i="100" s="1"/>
  <c r="A492" i="100" a="1"/>
  <c r="A492" i="100" s="1"/>
  <c r="A484" i="100" a="1"/>
  <c r="A484" i="100" s="1"/>
  <c r="A476" i="100" a="1"/>
  <c r="A476" i="100" s="1"/>
  <c r="A468" i="100" a="1"/>
  <c r="A468" i="100" s="1"/>
  <c r="A460" i="100" a="1"/>
  <c r="A460" i="100" s="1"/>
  <c r="A452" i="100" a="1"/>
  <c r="A452" i="100" s="1"/>
  <c r="A444" i="100" a="1"/>
  <c r="A444" i="100" s="1"/>
  <c r="A436" i="100" a="1"/>
  <c r="A436" i="100" s="1"/>
  <c r="A428" i="100" a="1"/>
  <c r="A428" i="100" s="1"/>
  <c r="A420" i="100" a="1"/>
  <c r="A420" i="100" s="1"/>
  <c r="A412" i="100" a="1"/>
  <c r="A412" i="100" s="1"/>
  <c r="A404" i="100" a="1"/>
  <c r="A404" i="100" s="1"/>
  <c r="A396" i="100" a="1"/>
  <c r="A396" i="100" s="1"/>
  <c r="A388" i="100" a="1"/>
  <c r="A388" i="100" s="1"/>
  <c r="A380" i="100" a="1"/>
  <c r="A380" i="100" s="1"/>
  <c r="A372" i="100" a="1"/>
  <c r="A372" i="100" s="1"/>
  <c r="A364" i="100" a="1"/>
  <c r="A364" i="100" s="1"/>
  <c r="A356" i="100" a="1"/>
  <c r="A356" i="100" s="1"/>
  <c r="A348" i="100" a="1"/>
  <c r="A348" i="100" s="1"/>
  <c r="A340" i="100" a="1"/>
  <c r="A340" i="100" s="1"/>
  <c r="A332" i="100" a="1"/>
  <c r="A332" i="100" s="1"/>
  <c r="A324" i="100" a="1"/>
  <c r="A324" i="100" s="1"/>
  <c r="A316" i="100" a="1"/>
  <c r="A316" i="100" s="1"/>
  <c r="A308" i="100" a="1"/>
  <c r="A308" i="100" s="1"/>
  <c r="A300" i="100" a="1"/>
  <c r="A300" i="100" s="1"/>
  <c r="A292" i="100" a="1"/>
  <c r="A292" i="100" s="1"/>
  <c r="A284" i="100" a="1"/>
  <c r="A284" i="100" s="1"/>
  <c r="A276" i="100" a="1"/>
  <c r="A276" i="100" s="1"/>
  <c r="A268" i="100" a="1"/>
  <c r="A268" i="100" s="1"/>
  <c r="A260" i="100" a="1"/>
  <c r="A260" i="100" s="1"/>
  <c r="A252" i="100" a="1"/>
  <c r="A252" i="100" s="1"/>
  <c r="A244" i="100" a="1"/>
  <c r="A244" i="100" s="1"/>
  <c r="A236" i="100" a="1"/>
  <c r="A236" i="100" s="1"/>
  <c r="A228" i="100" a="1"/>
  <c r="A228" i="100" s="1"/>
  <c r="A220" i="100" a="1"/>
  <c r="A220" i="100" s="1"/>
  <c r="A212" i="100" a="1"/>
  <c r="A212" i="100" s="1"/>
  <c r="A204" i="100" a="1"/>
  <c r="A204" i="100" s="1"/>
  <c r="A196" i="100" a="1"/>
  <c r="A196" i="100" s="1"/>
  <c r="A188" i="100" a="1"/>
  <c r="A188" i="100" s="1"/>
  <c r="A177" i="100" a="1"/>
  <c r="A177" i="100" s="1"/>
  <c r="A165" i="100" a="1"/>
  <c r="A165" i="100" s="1"/>
  <c r="A152" i="100" a="1"/>
  <c r="A152" i="100" s="1"/>
  <c r="A137" i="100" a="1"/>
  <c r="A137" i="100" s="1"/>
  <c r="A120" i="100" a="1"/>
  <c r="A120" i="100" s="1"/>
  <c r="A104" i="100" a="1"/>
  <c r="A104" i="100" s="1"/>
  <c r="A83" i="100" a="1"/>
  <c r="A83" i="100" s="1"/>
  <c r="A50" i="100" a="1"/>
  <c r="A50" i="100" s="1"/>
  <c r="A634" i="100" a="1"/>
  <c r="A634" i="100" s="1"/>
  <c r="A631" i="100" a="1"/>
  <c r="A631" i="100" s="1"/>
  <c r="A578" i="100" a="1"/>
  <c r="A578" i="100" s="1"/>
  <c r="A563" i="100" a="1"/>
  <c r="A563" i="100" s="1"/>
  <c r="A555" i="100" a="1"/>
  <c r="A555" i="100" s="1"/>
  <c r="A547" i="100" a="1"/>
  <c r="A547" i="100" s="1"/>
  <c r="A539" i="100" a="1"/>
  <c r="A539" i="100" s="1"/>
  <c r="A531" i="100" a="1"/>
  <c r="A531" i="100" s="1"/>
  <c r="A523" i="100" a="1"/>
  <c r="A523" i="100" s="1"/>
  <c r="A515" i="100" a="1"/>
  <c r="A515" i="100" s="1"/>
  <c r="A507" i="100" a="1"/>
  <c r="A507" i="100" s="1"/>
  <c r="A499" i="100" a="1"/>
  <c r="A499" i="100" s="1"/>
  <c r="A491" i="100" a="1"/>
  <c r="A491" i="100" s="1"/>
  <c r="A483" i="100" a="1"/>
  <c r="A483" i="100" s="1"/>
  <c r="A475" i="100" a="1"/>
  <c r="A475" i="100" s="1"/>
  <c r="A467" i="100" a="1"/>
  <c r="A467" i="100" s="1"/>
  <c r="A459" i="100" a="1"/>
  <c r="A459" i="100" s="1"/>
  <c r="A451" i="100" a="1"/>
  <c r="A451" i="100" s="1"/>
  <c r="A443" i="100" a="1"/>
  <c r="A443" i="100" s="1"/>
  <c r="A435" i="100" a="1"/>
  <c r="A435" i="100" s="1"/>
  <c r="A427" i="100" a="1"/>
  <c r="A427" i="100" s="1"/>
  <c r="A419" i="100" a="1"/>
  <c r="A419" i="100" s="1"/>
  <c r="A411" i="100" a="1"/>
  <c r="A411" i="100" s="1"/>
  <c r="A403" i="100" a="1"/>
  <c r="A403" i="100" s="1"/>
  <c r="A395" i="100" a="1"/>
  <c r="A395" i="100" s="1"/>
  <c r="A387" i="100" a="1"/>
  <c r="A387" i="100" s="1"/>
  <c r="A379" i="100" a="1"/>
  <c r="A379" i="100" s="1"/>
  <c r="A371" i="100" a="1"/>
  <c r="A371" i="100" s="1"/>
  <c r="A363" i="100" a="1"/>
  <c r="A363" i="100" s="1"/>
  <c r="A355" i="100" a="1"/>
  <c r="A355" i="100" s="1"/>
  <c r="A347" i="100" a="1"/>
  <c r="A347" i="100" s="1"/>
  <c r="A339" i="100" a="1"/>
  <c r="A339" i="100" s="1"/>
  <c r="A331" i="100" a="1"/>
  <c r="A331" i="100" s="1"/>
  <c r="A323" i="100" a="1"/>
  <c r="A323" i="100" s="1"/>
  <c r="A315" i="100" a="1"/>
  <c r="A315" i="100" s="1"/>
  <c r="A307" i="100" a="1"/>
  <c r="A307" i="100" s="1"/>
  <c r="A299" i="100" a="1"/>
  <c r="A299" i="100" s="1"/>
  <c r="A291" i="100" a="1"/>
  <c r="A291" i="100" s="1"/>
  <c r="A283" i="100" a="1"/>
  <c r="A283" i="100" s="1"/>
  <c r="A275" i="100" a="1"/>
  <c r="A275" i="100" s="1"/>
  <c r="A267" i="100" a="1"/>
  <c r="A267" i="100" s="1"/>
  <c r="A259" i="100" a="1"/>
  <c r="A259" i="100" s="1"/>
  <c r="A251" i="100" a="1"/>
  <c r="A251" i="100" s="1"/>
  <c r="A243" i="100" a="1"/>
  <c r="A243" i="100" s="1"/>
  <c r="A235" i="100" a="1"/>
  <c r="A235" i="100" s="1"/>
  <c r="A227" i="100" a="1"/>
  <c r="A227" i="100" s="1"/>
  <c r="A219" i="100" a="1"/>
  <c r="A219" i="100" s="1"/>
  <c r="A211" i="100" a="1"/>
  <c r="A211" i="100" s="1"/>
  <c r="A203" i="100" a="1"/>
  <c r="A203" i="100" s="1"/>
  <c r="A195" i="100" a="1"/>
  <c r="A195" i="100" s="1"/>
  <c r="A186" i="100" a="1"/>
  <c r="A186" i="100" s="1"/>
  <c r="A176" i="100" a="1"/>
  <c r="A176" i="100" s="1"/>
  <c r="A164" i="100" a="1"/>
  <c r="A164" i="100" s="1"/>
  <c r="A150" i="100" a="1"/>
  <c r="A150" i="100" s="1"/>
  <c r="A136" i="100" a="1"/>
  <c r="A136" i="100" s="1"/>
  <c r="A119" i="100" a="1"/>
  <c r="A119" i="100" s="1"/>
  <c r="A103" i="100" a="1"/>
  <c r="A103" i="100" s="1"/>
  <c r="A77" i="100" a="1"/>
  <c r="A77" i="100" s="1"/>
  <c r="A44" i="100" a="1"/>
  <c r="A44" i="100" s="1"/>
  <c r="A630" i="100" a="1"/>
  <c r="A630" i="100" s="1"/>
  <c r="A570" i="100" a="1"/>
  <c r="A570" i="100" s="1"/>
  <c r="A22" i="100" a="1"/>
  <c r="A22" i="100" s="1"/>
  <c r="A562" i="100" a="1"/>
  <c r="A562" i="100" s="1"/>
  <c r="A554" i="100" a="1"/>
  <c r="A554" i="100" s="1"/>
  <c r="A546" i="100" a="1"/>
  <c r="A546" i="100" s="1"/>
  <c r="A538" i="100" a="1"/>
  <c r="A538" i="100" s="1"/>
  <c r="A530" i="100" a="1"/>
  <c r="A530" i="100" s="1"/>
  <c r="A522" i="100" a="1"/>
  <c r="A522" i="100" s="1"/>
  <c r="A514" i="100" a="1"/>
  <c r="A514" i="100" s="1"/>
  <c r="A506" i="100" a="1"/>
  <c r="A506" i="100" s="1"/>
  <c r="A498" i="100" a="1"/>
  <c r="A498" i="100" s="1"/>
  <c r="A490" i="100" a="1"/>
  <c r="A490" i="100" s="1"/>
  <c r="A482" i="100" a="1"/>
  <c r="A482" i="100" s="1"/>
  <c r="A474" i="100" a="1"/>
  <c r="A474" i="100" s="1"/>
  <c r="A466" i="100" a="1"/>
  <c r="A466" i="100" s="1"/>
  <c r="A458" i="100" a="1"/>
  <c r="A458" i="100" s="1"/>
  <c r="A450" i="100" a="1"/>
  <c r="A450" i="100" s="1"/>
  <c r="A442" i="100" a="1"/>
  <c r="A442" i="100" s="1"/>
  <c r="A434" i="100" a="1"/>
  <c r="A434" i="100" s="1"/>
  <c r="A426" i="100" a="1"/>
  <c r="A426" i="100" s="1"/>
  <c r="A418" i="100" a="1"/>
  <c r="A418" i="100" s="1"/>
  <c r="A410" i="100" a="1"/>
  <c r="A410" i="100" s="1"/>
  <c r="A402" i="100" a="1"/>
  <c r="A402" i="100" s="1"/>
  <c r="A394" i="100" a="1"/>
  <c r="A394" i="100" s="1"/>
  <c r="A386" i="100" a="1"/>
  <c r="A386" i="100" s="1"/>
  <c r="A378" i="100" a="1"/>
  <c r="A378" i="100" s="1"/>
  <c r="A370" i="100" a="1"/>
  <c r="A370" i="100" s="1"/>
  <c r="A362" i="100" a="1"/>
  <c r="A362" i="100" s="1"/>
  <c r="A354" i="100" a="1"/>
  <c r="A354" i="100" s="1"/>
  <c r="A346" i="100" a="1"/>
  <c r="A346" i="100" s="1"/>
  <c r="A338" i="100" a="1"/>
  <c r="A338" i="100" s="1"/>
  <c r="A330" i="100" a="1"/>
  <c r="A330" i="100" s="1"/>
  <c r="A322" i="100" a="1"/>
  <c r="A322" i="100" s="1"/>
  <c r="A314" i="100" a="1"/>
  <c r="A314" i="100" s="1"/>
  <c r="A306" i="100" a="1"/>
  <c r="A306" i="100" s="1"/>
  <c r="A298" i="100" a="1"/>
  <c r="A298" i="100" s="1"/>
  <c r="A290" i="100" a="1"/>
  <c r="A290" i="100" s="1"/>
  <c r="A282" i="100" a="1"/>
  <c r="A282" i="100" s="1"/>
  <c r="A274" i="100" a="1"/>
  <c r="A274" i="100" s="1"/>
  <c r="A266" i="100" a="1"/>
  <c r="A266" i="100" s="1"/>
  <c r="A258" i="100" a="1"/>
  <c r="A258" i="100" s="1"/>
  <c r="A250" i="100" a="1"/>
  <c r="A250" i="100" s="1"/>
  <c r="A242" i="100" a="1"/>
  <c r="A242" i="100" s="1"/>
  <c r="A234" i="100" a="1"/>
  <c r="A234" i="100" s="1"/>
  <c r="A226" i="100" a="1"/>
  <c r="A226" i="100" s="1"/>
  <c r="A218" i="100" a="1"/>
  <c r="A218" i="100" s="1"/>
  <c r="A210" i="100" a="1"/>
  <c r="A210" i="100" s="1"/>
  <c r="A202" i="100" a="1"/>
  <c r="A202" i="100" s="1"/>
  <c r="A194" i="100" a="1"/>
  <c r="A194" i="100" s="1"/>
  <c r="A185" i="100" a="1"/>
  <c r="A185" i="100" s="1"/>
  <c r="A174" i="100" a="1"/>
  <c r="A174" i="100" s="1"/>
  <c r="A161" i="100" a="1"/>
  <c r="A161" i="100" s="1"/>
  <c r="A149" i="100" a="1"/>
  <c r="A149" i="100" s="1"/>
  <c r="A134" i="100" a="1"/>
  <c r="A134" i="100" s="1"/>
  <c r="A117" i="100" a="1"/>
  <c r="A117" i="100" s="1"/>
  <c r="A101" i="100" a="1"/>
  <c r="A101" i="100" s="1"/>
  <c r="A74" i="100" a="1"/>
  <c r="A74" i="100" s="1"/>
  <c r="A36" i="100" a="1"/>
  <c r="A36" i="100" s="1"/>
  <c r="A638" i="100" a="1"/>
  <c r="A638" i="100" s="1"/>
  <c r="A76" i="100" a="1"/>
  <c r="A76" i="100" s="1"/>
  <c r="A626" i="100" a="1"/>
  <c r="A626" i="100" s="1"/>
  <c r="A569" i="100" a="1"/>
  <c r="A569" i="100" s="1"/>
  <c r="A561" i="100" a="1"/>
  <c r="A561" i="100" s="1"/>
  <c r="A553" i="100" a="1"/>
  <c r="A553" i="100" s="1"/>
  <c r="A545" i="100" a="1"/>
  <c r="A545" i="100" s="1"/>
  <c r="A537" i="100" a="1"/>
  <c r="A537" i="100" s="1"/>
  <c r="A529" i="100" a="1"/>
  <c r="A529" i="100" s="1"/>
  <c r="A521" i="100" a="1"/>
  <c r="A521" i="100" s="1"/>
  <c r="A513" i="100" a="1"/>
  <c r="A513" i="100" s="1"/>
  <c r="A505" i="100" a="1"/>
  <c r="A505" i="100" s="1"/>
  <c r="A497" i="100" a="1"/>
  <c r="A497" i="100" s="1"/>
  <c r="A489" i="100" a="1"/>
  <c r="A489" i="100" s="1"/>
  <c r="A481" i="100" a="1"/>
  <c r="A481" i="100" s="1"/>
  <c r="A473" i="100" a="1"/>
  <c r="A473" i="100" s="1"/>
  <c r="A465" i="100" a="1"/>
  <c r="A465" i="100" s="1"/>
  <c r="A457" i="100" a="1"/>
  <c r="A457" i="100" s="1"/>
  <c r="A449" i="100" a="1"/>
  <c r="A449" i="100" s="1"/>
  <c r="A441" i="100" a="1"/>
  <c r="A441" i="100" s="1"/>
  <c r="A433" i="100" a="1"/>
  <c r="A433" i="100" s="1"/>
  <c r="A425" i="100" a="1"/>
  <c r="A425" i="100" s="1"/>
  <c r="A417" i="100" a="1"/>
  <c r="A417" i="100" s="1"/>
  <c r="A409" i="100" a="1"/>
  <c r="A409" i="100" s="1"/>
  <c r="A401" i="100" a="1"/>
  <c r="A401" i="100" s="1"/>
  <c r="A393" i="100" a="1"/>
  <c r="A393" i="100" s="1"/>
  <c r="A385" i="100" a="1"/>
  <c r="A385" i="100" s="1"/>
  <c r="A377" i="100" a="1"/>
  <c r="A377" i="100" s="1"/>
  <c r="A369" i="100" a="1"/>
  <c r="A369" i="100" s="1"/>
  <c r="A361" i="100" a="1"/>
  <c r="A361" i="100" s="1"/>
  <c r="A353" i="100" a="1"/>
  <c r="A353" i="100" s="1"/>
  <c r="A345" i="100" a="1"/>
  <c r="A345" i="100" s="1"/>
  <c r="A337" i="100" a="1"/>
  <c r="A337" i="100" s="1"/>
  <c r="A329" i="100" a="1"/>
  <c r="A329" i="100" s="1"/>
  <c r="A321" i="100" a="1"/>
  <c r="A321" i="100" s="1"/>
  <c r="A313" i="100" a="1"/>
  <c r="A313" i="100" s="1"/>
  <c r="A305" i="100" a="1"/>
  <c r="A305" i="100" s="1"/>
  <c r="A297" i="100" a="1"/>
  <c r="A297" i="100" s="1"/>
  <c r="A289" i="100" a="1"/>
  <c r="A289" i="100" s="1"/>
  <c r="A281" i="100" a="1"/>
  <c r="A281" i="100" s="1"/>
  <c r="A273" i="100" a="1"/>
  <c r="A273" i="100" s="1"/>
  <c r="A265" i="100" a="1"/>
  <c r="A265" i="100" s="1"/>
  <c r="A257" i="100" a="1"/>
  <c r="A257" i="100" s="1"/>
  <c r="A249" i="100" a="1"/>
  <c r="A249" i="100" s="1"/>
  <c r="A241" i="100" a="1"/>
  <c r="A241" i="100" s="1"/>
  <c r="A233" i="100" a="1"/>
  <c r="A233" i="100" s="1"/>
  <c r="A225" i="100" a="1"/>
  <c r="A225" i="100" s="1"/>
  <c r="A217" i="100" a="1"/>
  <c r="A217" i="100" s="1"/>
  <c r="A209" i="100" a="1"/>
  <c r="A209" i="100" s="1"/>
  <c r="A201" i="100" a="1"/>
  <c r="A201" i="100" s="1"/>
  <c r="A193" i="100" a="1"/>
  <c r="A193" i="100" s="1"/>
  <c r="A184" i="100" a="1"/>
  <c r="A184" i="100" s="1"/>
  <c r="A173" i="100" a="1"/>
  <c r="A173" i="100" s="1"/>
  <c r="A160" i="100" a="1"/>
  <c r="A160" i="100" s="1"/>
  <c r="A148" i="100" a="1"/>
  <c r="A148" i="100" s="1"/>
  <c r="A132" i="100" a="1"/>
  <c r="A132" i="100" s="1"/>
  <c r="A115" i="100" a="1"/>
  <c r="A115" i="100" s="1"/>
  <c r="A99" i="100" a="1"/>
  <c r="A99" i="100" s="1"/>
  <c r="A68" i="100" a="1"/>
  <c r="A68" i="100" s="1"/>
  <c r="C29" i="100" a="1"/>
  <c r="C29" i="100" s="1"/>
  <c r="C37" i="100" a="1"/>
  <c r="C37" i="100" s="1"/>
  <c r="C45" i="100" a="1"/>
  <c r="C45" i="100" s="1"/>
  <c r="C52" i="100" a="1"/>
  <c r="C52" i="100" s="1"/>
  <c r="C59" i="100" a="1"/>
  <c r="C59" i="100" s="1"/>
  <c r="C67" i="100" a="1"/>
  <c r="C67" i="100" s="1"/>
  <c r="C74" i="100" a="1"/>
  <c r="C74" i="100" s="1"/>
  <c r="C81" i="100" a="1"/>
  <c r="C81" i="100" s="1"/>
  <c r="C88" i="100" a="1"/>
  <c r="C88" i="100" s="1"/>
  <c r="C95" i="100" a="1"/>
  <c r="C95" i="100" s="1"/>
  <c r="C103" i="100" a="1"/>
  <c r="C103" i="100" s="1"/>
  <c r="C118" i="100" a="1"/>
  <c r="C118" i="100" s="1"/>
  <c r="C125" i="100" a="1"/>
  <c r="C125" i="100" s="1"/>
  <c r="C133" i="100" a="1"/>
  <c r="C133" i="100" s="1"/>
  <c r="C141" i="100" a="1"/>
  <c r="C141" i="100" s="1"/>
  <c r="C148" i="100" a="1"/>
  <c r="C148" i="100" s="1"/>
  <c r="C155" i="100" a="1"/>
  <c r="C155" i="100" s="1"/>
  <c r="C163" i="100" a="1"/>
  <c r="C163" i="100" s="1"/>
  <c r="C171" i="100" a="1"/>
  <c r="C171" i="100" s="1"/>
  <c r="C179" i="100" a="1"/>
  <c r="C179" i="100" s="1"/>
  <c r="C194" i="100" a="1"/>
  <c r="C194" i="100" s="1"/>
  <c r="C202" i="100" a="1"/>
  <c r="C202" i="100" s="1"/>
  <c r="C210" i="100" a="1"/>
  <c r="C210" i="100" s="1"/>
  <c r="C218" i="100" a="1"/>
  <c r="C218" i="100" s="1"/>
  <c r="C226" i="100" a="1"/>
  <c r="C226" i="100" s="1"/>
  <c r="C234" i="100" a="1"/>
  <c r="C234" i="100" s="1"/>
  <c r="C241" i="100" a="1"/>
  <c r="C241" i="100" s="1"/>
  <c r="C249" i="100" a="1"/>
  <c r="C249" i="100" s="1"/>
  <c r="C256" i="100" a="1"/>
  <c r="C256" i="100" s="1"/>
  <c r="C264" i="100" a="1"/>
  <c r="C264" i="100" s="1"/>
  <c r="C272" i="100" a="1"/>
  <c r="C272" i="100" s="1"/>
  <c r="C280" i="100" a="1"/>
  <c r="C280" i="100" s="1"/>
  <c r="C287" i="100" a="1"/>
  <c r="C287" i="100" s="1"/>
  <c r="C302" i="100" a="1"/>
  <c r="C302" i="100" s="1"/>
  <c r="C309" i="100" a="1"/>
  <c r="C309" i="100" s="1"/>
  <c r="C317" i="100" a="1"/>
  <c r="C317" i="100" s="1"/>
  <c r="C325" i="100" a="1"/>
  <c r="C325" i="100" s="1"/>
  <c r="C332" i="100" a="1"/>
  <c r="C332" i="100" s="1"/>
  <c r="C340" i="100" a="1"/>
  <c r="C340" i="100" s="1"/>
  <c r="C347" i="100" a="1"/>
  <c r="C347" i="100" s="1"/>
  <c r="C355" i="100" a="1"/>
  <c r="C355" i="100" s="1"/>
  <c r="C362" i="100" a="1"/>
  <c r="C362" i="100" s="1"/>
  <c r="C369" i="100" a="1"/>
  <c r="C369" i="100" s="1"/>
  <c r="C383" i="100" a="1"/>
  <c r="C383" i="100" s="1"/>
  <c r="C391" i="100" a="1"/>
  <c r="C391" i="100" s="1"/>
  <c r="C399" i="100" a="1"/>
  <c r="C399" i="100" s="1"/>
  <c r="C407" i="100" a="1"/>
  <c r="C407" i="100" s="1"/>
  <c r="C415" i="100" a="1"/>
  <c r="C415" i="100" s="1"/>
  <c r="C423" i="100" a="1"/>
  <c r="C423" i="100" s="1"/>
  <c r="C431" i="100" a="1"/>
  <c r="C431" i="100" s="1"/>
  <c r="C439" i="100" a="1"/>
  <c r="C439" i="100" s="1"/>
  <c r="C447" i="100" a="1"/>
  <c r="C447" i="100" s="1"/>
  <c r="C455" i="100" a="1"/>
  <c r="C455" i="100" s="1"/>
  <c r="C463" i="100" a="1"/>
  <c r="C463" i="100" s="1"/>
  <c r="C471" i="100" a="1"/>
  <c r="C471" i="100" s="1"/>
  <c r="C479" i="100" a="1"/>
  <c r="C479" i="100" s="1"/>
  <c r="C487" i="100" a="1"/>
  <c r="C487" i="100" s="1"/>
  <c r="C495" i="100" a="1"/>
  <c r="C495" i="100" s="1"/>
  <c r="C503" i="100" a="1"/>
  <c r="C503" i="100" s="1"/>
  <c r="C511" i="100" a="1"/>
  <c r="C511" i="100" s="1"/>
  <c r="C519" i="100" a="1"/>
  <c r="C519" i="100" s="1"/>
  <c r="C535" i="100" a="1"/>
  <c r="C535" i="100" s="1"/>
  <c r="C543" i="100" a="1"/>
  <c r="C543" i="100" s="1"/>
  <c r="C551" i="100" a="1"/>
  <c r="C551" i="100" s="1"/>
  <c r="C559" i="100" a="1"/>
  <c r="C559" i="100" s="1"/>
  <c r="B536" i="100" a="1"/>
  <c r="B536" i="100" s="1"/>
  <c r="B544" i="100" a="1"/>
  <c r="B544" i="100" s="1"/>
  <c r="B551" i="100" a="1"/>
  <c r="B551" i="100" s="1"/>
  <c r="B559" i="100" a="1"/>
  <c r="B559" i="100" s="1"/>
  <c r="B23" i="100" a="1"/>
  <c r="B23" i="100" s="1"/>
  <c r="B30" i="100" a="1"/>
  <c r="B30" i="100" s="1"/>
  <c r="B38" i="100" a="1"/>
  <c r="B38" i="100" s="1"/>
  <c r="B46" i="100" a="1"/>
  <c r="B46" i="100" s="1"/>
  <c r="B53" i="100" a="1"/>
  <c r="B53" i="100" s="1"/>
  <c r="B61" i="100" a="1"/>
  <c r="B61" i="100" s="1"/>
  <c r="C23" i="100" a="1"/>
  <c r="C23" i="100" s="1"/>
  <c r="C30" i="100" a="1"/>
  <c r="C30" i="100" s="1"/>
  <c r="C38" i="100" a="1"/>
  <c r="C38" i="100" s="1"/>
  <c r="C46" i="100" a="1"/>
  <c r="C46" i="100" s="1"/>
  <c r="C53" i="100" a="1"/>
  <c r="C53" i="100" s="1"/>
  <c r="C60" i="100" a="1"/>
  <c r="C60" i="100" s="1"/>
  <c r="C68" i="100" a="1"/>
  <c r="C68" i="100" s="1"/>
  <c r="C75" i="100" a="1"/>
  <c r="C75" i="100" s="1"/>
  <c r="C82" i="100" a="1"/>
  <c r="C82" i="100" s="1"/>
  <c r="C89" i="100" a="1"/>
  <c r="C89" i="100" s="1"/>
  <c r="C96" i="100" a="1"/>
  <c r="C96" i="100" s="1"/>
  <c r="C104" i="100" a="1"/>
  <c r="C104" i="100" s="1"/>
  <c r="C111" i="100" a="1"/>
  <c r="C111" i="100" s="1"/>
  <c r="C119" i="100" a="1"/>
  <c r="C119" i="100" s="1"/>
  <c r="C126" i="100" a="1"/>
  <c r="C126" i="100" s="1"/>
  <c r="C134" i="100" a="1"/>
  <c r="C134" i="100" s="1"/>
  <c r="C142" i="100" a="1"/>
  <c r="C142" i="100" s="1"/>
  <c r="C149" i="100" a="1"/>
  <c r="C149" i="100" s="1"/>
  <c r="C156" i="100" a="1"/>
  <c r="C156" i="100" s="1"/>
  <c r="C164" i="100" a="1"/>
  <c r="C164" i="100" s="1"/>
  <c r="C172" i="100" a="1"/>
  <c r="C172" i="100" s="1"/>
  <c r="C180" i="100" a="1"/>
  <c r="C180" i="100" s="1"/>
  <c r="C187" i="100" a="1"/>
  <c r="C187" i="100" s="1"/>
  <c r="C195" i="100" a="1"/>
  <c r="C195" i="100" s="1"/>
  <c r="C203" i="100" a="1"/>
  <c r="C203" i="100" s="1"/>
  <c r="C211" i="100" a="1"/>
  <c r="C211" i="100" s="1"/>
  <c r="C219" i="100" a="1"/>
  <c r="C219" i="100" s="1"/>
  <c r="C227" i="100" a="1"/>
  <c r="C227" i="100" s="1"/>
  <c r="C235" i="100" a="1"/>
  <c r="C235" i="100" s="1"/>
  <c r="C242" i="100" a="1"/>
  <c r="C242" i="100" s="1"/>
  <c r="C250" i="100" a="1"/>
  <c r="C250" i="100" s="1"/>
  <c r="C257" i="100" a="1"/>
  <c r="C257" i="100" s="1"/>
  <c r="C265" i="100" a="1"/>
  <c r="C265" i="100" s="1"/>
  <c r="C273" i="100" a="1"/>
  <c r="C273" i="100" s="1"/>
  <c r="C281" i="100" a="1"/>
  <c r="C281" i="100" s="1"/>
  <c r="C288" i="100" a="1"/>
  <c r="C288" i="100" s="1"/>
  <c r="C295" i="100" a="1"/>
  <c r="C295" i="100" s="1"/>
  <c r="C310" i="100" a="1"/>
  <c r="C310" i="100" s="1"/>
  <c r="C318" i="100" a="1"/>
  <c r="C318" i="100" s="1"/>
  <c r="C326" i="100" a="1"/>
  <c r="C326" i="100" s="1"/>
  <c r="C333" i="100" a="1"/>
  <c r="C333" i="100" s="1"/>
  <c r="C341" i="100" a="1"/>
  <c r="C341" i="100" s="1"/>
  <c r="C348" i="100" a="1"/>
  <c r="C348" i="100" s="1"/>
  <c r="C356" i="100" a="1"/>
  <c r="C356" i="100" s="1"/>
  <c r="C363" i="100" a="1"/>
  <c r="C363" i="100" s="1"/>
  <c r="C370" i="100" a="1"/>
  <c r="C370" i="100" s="1"/>
  <c r="C377" i="100" a="1"/>
  <c r="C377" i="100" s="1"/>
  <c r="C384" i="100" a="1"/>
  <c r="C384" i="100" s="1"/>
  <c r="C392" i="100" a="1"/>
  <c r="C392" i="100" s="1"/>
  <c r="C400" i="100" a="1"/>
  <c r="C400" i="100" s="1"/>
  <c r="C408" i="100" a="1"/>
  <c r="C408" i="100" s="1"/>
  <c r="C416" i="100" a="1"/>
  <c r="C416" i="100" s="1"/>
  <c r="C424" i="100" a="1"/>
  <c r="C424" i="100" s="1"/>
  <c r="C432" i="100" a="1"/>
  <c r="C432" i="100" s="1"/>
  <c r="C440" i="100" a="1"/>
  <c r="C440" i="100" s="1"/>
  <c r="C448" i="100" a="1"/>
  <c r="C448" i="100" s="1"/>
  <c r="C456" i="100" a="1"/>
  <c r="C456" i="100" s="1"/>
  <c r="C464" i="100" a="1"/>
  <c r="C464" i="100" s="1"/>
  <c r="C472" i="100" a="1"/>
  <c r="C472" i="100" s="1"/>
  <c r="C480" i="100" a="1"/>
  <c r="C480" i="100" s="1"/>
  <c r="C488" i="100" a="1"/>
  <c r="C488" i="100" s="1"/>
  <c r="C496" i="100" a="1"/>
  <c r="C496" i="100" s="1"/>
  <c r="C504" i="100" a="1"/>
  <c r="C504" i="100" s="1"/>
  <c r="C512" i="100" a="1"/>
  <c r="C512" i="100" s="1"/>
  <c r="C520" i="100" a="1"/>
  <c r="C520" i="100" s="1"/>
  <c r="C528" i="100" a="1"/>
  <c r="C528" i="100" s="1"/>
  <c r="C536" i="100" a="1"/>
  <c r="C536" i="100" s="1"/>
  <c r="C544" i="100" a="1"/>
  <c r="C544" i="100" s="1"/>
  <c r="C552" i="100" a="1"/>
  <c r="C552" i="100" s="1"/>
  <c r="C560" i="100" a="1"/>
  <c r="C560" i="100" s="1"/>
  <c r="B537" i="100" a="1"/>
  <c r="B537" i="100" s="1"/>
  <c r="B545" i="100" a="1"/>
  <c r="B545" i="100" s="1"/>
  <c r="B552" i="100" a="1"/>
  <c r="B552" i="100" s="1"/>
  <c r="B24" i="100" a="1"/>
  <c r="B24" i="100" s="1"/>
  <c r="B31" i="100" a="1"/>
  <c r="B31" i="100" s="1"/>
  <c r="B39" i="100" a="1"/>
  <c r="B39" i="100" s="1"/>
  <c r="B54" i="100" a="1"/>
  <c r="B54" i="100" s="1"/>
  <c r="B62" i="100" a="1"/>
  <c r="B62" i="100" s="1"/>
  <c r="B70" i="100" a="1"/>
  <c r="B70" i="100" s="1"/>
  <c r="B78" i="100" a="1"/>
  <c r="B78" i="100" s="1"/>
  <c r="B86" i="100" a="1"/>
  <c r="B86" i="100" s="1"/>
  <c r="C24" i="100" a="1"/>
  <c r="C24" i="100" s="1"/>
  <c r="C31" i="100" a="1"/>
  <c r="C31" i="100" s="1"/>
  <c r="C39" i="100" a="1"/>
  <c r="C39" i="100" s="1"/>
  <c r="C54" i="100" a="1"/>
  <c r="C54" i="100" s="1"/>
  <c r="C61" i="100" a="1"/>
  <c r="C61" i="100" s="1"/>
  <c r="C69" i="100" a="1"/>
  <c r="C69" i="100" s="1"/>
  <c r="C76" i="100" a="1"/>
  <c r="C76" i="100" s="1"/>
  <c r="C83" i="100" a="1"/>
  <c r="C83" i="100" s="1"/>
  <c r="C90" i="100" a="1"/>
  <c r="C90" i="100" s="1"/>
  <c r="C97" i="100" a="1"/>
  <c r="C97" i="100" s="1"/>
  <c r="C105" i="100" a="1"/>
  <c r="C105" i="100" s="1"/>
  <c r="C112" i="100" a="1"/>
  <c r="C112" i="100" s="1"/>
  <c r="C120" i="100" a="1"/>
  <c r="C120" i="100" s="1"/>
  <c r="C127" i="100" a="1"/>
  <c r="C127" i="100" s="1"/>
  <c r="C135" i="100" a="1"/>
  <c r="C135" i="100" s="1"/>
  <c r="C150" i="100" a="1"/>
  <c r="C150" i="100" s="1"/>
  <c r="C157" i="100" a="1"/>
  <c r="C157" i="100" s="1"/>
  <c r="C165" i="100" a="1"/>
  <c r="C165" i="100" s="1"/>
  <c r="C173" i="100" a="1"/>
  <c r="C173" i="100" s="1"/>
  <c r="C181" i="100" a="1"/>
  <c r="C181" i="100" s="1"/>
  <c r="C188" i="100" a="1"/>
  <c r="C188" i="100" s="1"/>
  <c r="C196" i="100" a="1"/>
  <c r="C196" i="100" s="1"/>
  <c r="C204" i="100" a="1"/>
  <c r="C204" i="100" s="1"/>
  <c r="C212" i="100" a="1"/>
  <c r="C212" i="100" s="1"/>
  <c r="C220" i="100" a="1"/>
  <c r="C220" i="100" s="1"/>
  <c r="C228" i="100" a="1"/>
  <c r="C228" i="100" s="1"/>
  <c r="C236" i="100" a="1"/>
  <c r="C236" i="100" s="1"/>
  <c r="C243" i="100" a="1"/>
  <c r="C243" i="100" s="1"/>
  <c r="C258" i="100" a="1"/>
  <c r="C258" i="100" s="1"/>
  <c r="C266" i="100" a="1"/>
  <c r="C266" i="100" s="1"/>
  <c r="C274" i="100" a="1"/>
  <c r="C274" i="100" s="1"/>
  <c r="C282" i="100" a="1"/>
  <c r="C282" i="100" s="1"/>
  <c r="C289" i="100" a="1"/>
  <c r="C289" i="100" s="1"/>
  <c r="C296" i="100" a="1"/>
  <c r="C296" i="100" s="1"/>
  <c r="C303" i="100" a="1"/>
  <c r="C303" i="100" s="1"/>
  <c r="C311" i="100" a="1"/>
  <c r="C311" i="100" s="1"/>
  <c r="C319" i="100" a="1"/>
  <c r="C319" i="100" s="1"/>
  <c r="C327" i="100" a="1"/>
  <c r="C327" i="100" s="1"/>
  <c r="C334" i="100" a="1"/>
  <c r="C334" i="100" s="1"/>
  <c r="C342" i="100" a="1"/>
  <c r="C342" i="100" s="1"/>
  <c r="C349" i="100" a="1"/>
  <c r="C349" i="100" s="1"/>
  <c r="C357" i="100" a="1"/>
  <c r="C357" i="100" s="1"/>
  <c r="C364" i="100" a="1"/>
  <c r="C364" i="100" s="1"/>
  <c r="C371" i="100" a="1"/>
  <c r="C371" i="100" s="1"/>
  <c r="C378" i="100" a="1"/>
  <c r="C378" i="100" s="1"/>
  <c r="C385" i="100" a="1"/>
  <c r="C385" i="100" s="1"/>
  <c r="C393" i="100" a="1"/>
  <c r="C393" i="100" s="1"/>
  <c r="C401" i="100" a="1"/>
  <c r="C401" i="100" s="1"/>
  <c r="C409" i="100" a="1"/>
  <c r="C409" i="100" s="1"/>
  <c r="C417" i="100" a="1"/>
  <c r="C417" i="100" s="1"/>
  <c r="C425" i="100" a="1"/>
  <c r="C425" i="100" s="1"/>
  <c r="C433" i="100" a="1"/>
  <c r="C433" i="100" s="1"/>
  <c r="C441" i="100" a="1"/>
  <c r="C441" i="100" s="1"/>
  <c r="C449" i="100" a="1"/>
  <c r="C449" i="100" s="1"/>
  <c r="C457" i="100" a="1"/>
  <c r="C457" i="100" s="1"/>
  <c r="C465" i="100" a="1"/>
  <c r="C465" i="100" s="1"/>
  <c r="C473" i="100" a="1"/>
  <c r="C473" i="100" s="1"/>
  <c r="C481" i="100" a="1"/>
  <c r="C481" i="100" s="1"/>
  <c r="C489" i="100" a="1"/>
  <c r="C489" i="100" s="1"/>
  <c r="C497" i="100" a="1"/>
  <c r="C497" i="100" s="1"/>
  <c r="C505" i="100" a="1"/>
  <c r="C505" i="100" s="1"/>
  <c r="C513" i="100" a="1"/>
  <c r="C513" i="100" s="1"/>
  <c r="C521" i="100" a="1"/>
  <c r="C521" i="100" s="1"/>
  <c r="C529" i="100" a="1"/>
  <c r="C529" i="100" s="1"/>
  <c r="C537" i="100" a="1"/>
  <c r="C537" i="100" s="1"/>
  <c r="C545" i="100" a="1"/>
  <c r="C545" i="100" s="1"/>
  <c r="C553" i="100" a="1"/>
  <c r="C553" i="100" s="1"/>
  <c r="C561" i="100" a="1"/>
  <c r="C561" i="100" s="1"/>
  <c r="B538" i="100" a="1"/>
  <c r="B538" i="100" s="1"/>
  <c r="B546" i="100" a="1"/>
  <c r="B546" i="100" s="1"/>
  <c r="B553" i="100" a="1"/>
  <c r="B553" i="100" s="1"/>
  <c r="B560" i="100" a="1"/>
  <c r="B560" i="100" s="1"/>
  <c r="B25" i="100" a="1"/>
  <c r="B25" i="100" s="1"/>
  <c r="B32" i="100" a="1"/>
  <c r="B32" i="100" s="1"/>
  <c r="C25" i="100" a="1"/>
  <c r="C25" i="100" s="1"/>
  <c r="C32" i="100" a="1"/>
  <c r="C32" i="100" s="1"/>
  <c r="C40" i="100" a="1"/>
  <c r="C40" i="100" s="1"/>
  <c r="C47" i="100" a="1"/>
  <c r="C47" i="100" s="1"/>
  <c r="C55" i="100" a="1"/>
  <c r="C55" i="100" s="1"/>
  <c r="C62" i="100" a="1"/>
  <c r="C62" i="100" s="1"/>
  <c r="C70" i="100" a="1"/>
  <c r="C70" i="100" s="1"/>
  <c r="C77" i="100" a="1"/>
  <c r="C77" i="100" s="1"/>
  <c r="C84" i="100" a="1"/>
  <c r="C84" i="100" s="1"/>
  <c r="C98" i="100" a="1"/>
  <c r="C98" i="100" s="1"/>
  <c r="C106" i="100" a="1"/>
  <c r="C106" i="100" s="1"/>
  <c r="C113" i="100" a="1"/>
  <c r="C113" i="100" s="1"/>
  <c r="C121" i="100" a="1"/>
  <c r="C121" i="100" s="1"/>
  <c r="C128" i="100" a="1"/>
  <c r="C128" i="100" s="1"/>
  <c r="C136" i="100" a="1"/>
  <c r="C136" i="100" s="1"/>
  <c r="C143" i="100" a="1"/>
  <c r="C143" i="100" s="1"/>
  <c r="C158" i="100" a="1"/>
  <c r="C158" i="100" s="1"/>
  <c r="C166" i="100" a="1"/>
  <c r="C166" i="100" s="1"/>
  <c r="C174" i="100" a="1"/>
  <c r="C174" i="100" s="1"/>
  <c r="C182" i="100" a="1"/>
  <c r="C182" i="100" s="1"/>
  <c r="C189" i="100" a="1"/>
  <c r="C189" i="100" s="1"/>
  <c r="C197" i="100" a="1"/>
  <c r="C197" i="100" s="1"/>
  <c r="C205" i="100" a="1"/>
  <c r="C205" i="100" s="1"/>
  <c r="C213" i="100" a="1"/>
  <c r="C213" i="100" s="1"/>
  <c r="C221" i="100" a="1"/>
  <c r="C221" i="100" s="1"/>
  <c r="C229" i="100" a="1"/>
  <c r="C229" i="100" s="1"/>
  <c r="C237" i="100" a="1"/>
  <c r="C237" i="100" s="1"/>
  <c r="C244" i="100" a="1"/>
  <c r="C244" i="100" s="1"/>
  <c r="C251" i="100" a="1"/>
  <c r="C251" i="100" s="1"/>
  <c r="C259" i="100" a="1"/>
  <c r="C259" i="100" s="1"/>
  <c r="C267" i="100" a="1"/>
  <c r="C267" i="100" s="1"/>
  <c r="C275" i="100" a="1"/>
  <c r="C275" i="100" s="1"/>
  <c r="C290" i="100" a="1"/>
  <c r="C290" i="100" s="1"/>
  <c r="C297" i="100" a="1"/>
  <c r="C297" i="100" s="1"/>
  <c r="C304" i="100" a="1"/>
  <c r="C304" i="100" s="1"/>
  <c r="C312" i="100" a="1"/>
  <c r="C312" i="100" s="1"/>
  <c r="C320" i="100" a="1"/>
  <c r="C320" i="100" s="1"/>
  <c r="C328" i="100" a="1"/>
  <c r="C328" i="100" s="1"/>
  <c r="C335" i="100" a="1"/>
  <c r="C335" i="100" s="1"/>
  <c r="C343" i="100" a="1"/>
  <c r="C343" i="100" s="1"/>
  <c r="C350" i="100" a="1"/>
  <c r="C350" i="100" s="1"/>
  <c r="C358" i="100" a="1"/>
  <c r="C358" i="100" s="1"/>
  <c r="C372" i="100" a="1"/>
  <c r="C372" i="100" s="1"/>
  <c r="C379" i="100" a="1"/>
  <c r="C379" i="100" s="1"/>
  <c r="C386" i="100" a="1"/>
  <c r="C386" i="100" s="1"/>
  <c r="C394" i="100" a="1"/>
  <c r="C394" i="100" s="1"/>
  <c r="C402" i="100" a="1"/>
  <c r="C402" i="100" s="1"/>
  <c r="C410" i="100" a="1"/>
  <c r="C410" i="100" s="1"/>
  <c r="C418" i="100" a="1"/>
  <c r="C418" i="100" s="1"/>
  <c r="C426" i="100" a="1"/>
  <c r="C426" i="100" s="1"/>
  <c r="C434" i="100" a="1"/>
  <c r="C434" i="100" s="1"/>
  <c r="C442" i="100" a="1"/>
  <c r="C442" i="100" s="1"/>
  <c r="C450" i="100" a="1"/>
  <c r="C450" i="100" s="1"/>
  <c r="C458" i="100" a="1"/>
  <c r="C458" i="100" s="1"/>
  <c r="C466" i="100" a="1"/>
  <c r="C466" i="100" s="1"/>
  <c r="C474" i="100" a="1"/>
  <c r="C474" i="100" s="1"/>
  <c r="C482" i="100" a="1"/>
  <c r="C482" i="100" s="1"/>
  <c r="C490" i="100" a="1"/>
  <c r="C490" i="100" s="1"/>
  <c r="C498" i="100" a="1"/>
  <c r="C498" i="100" s="1"/>
  <c r="C506" i="100" a="1"/>
  <c r="C506" i="100" s="1"/>
  <c r="C514" i="100" a="1"/>
  <c r="C514" i="100" s="1"/>
  <c r="C522" i="100" a="1"/>
  <c r="C522" i="100" s="1"/>
  <c r="C530" i="100" a="1"/>
  <c r="C530" i="100" s="1"/>
  <c r="C538" i="100" a="1"/>
  <c r="C538" i="100" s="1"/>
  <c r="C546" i="100" a="1"/>
  <c r="C546" i="100" s="1"/>
  <c r="C554" i="100" a="1"/>
  <c r="C554" i="100" s="1"/>
  <c r="C562" i="100" a="1"/>
  <c r="C562" i="100" s="1"/>
  <c r="B539" i="100" a="1"/>
  <c r="B539" i="100" s="1"/>
  <c r="B547" i="100" a="1"/>
  <c r="B547" i="100" s="1"/>
  <c r="B554" i="100" a="1"/>
  <c r="B554" i="100" s="1"/>
  <c r="B561" i="100" a="1"/>
  <c r="B561" i="100" s="1"/>
  <c r="B26" i="100" a="1"/>
  <c r="B26" i="100" s="1"/>
  <c r="B33" i="100" a="1"/>
  <c r="B33" i="100" s="1"/>
  <c r="B41" i="100" a="1"/>
  <c r="B41" i="100" s="1"/>
  <c r="B48" i="100" a="1"/>
  <c r="B48" i="100" s="1"/>
  <c r="B56" i="100" a="1"/>
  <c r="B56" i="100" s="1"/>
  <c r="B64" i="100" a="1"/>
  <c r="B64" i="100" s="1"/>
  <c r="B72" i="100" a="1"/>
  <c r="B72" i="100" s="1"/>
  <c r="B80" i="100" a="1"/>
  <c r="B80" i="100" s="1"/>
  <c r="B88" i="100" a="1"/>
  <c r="B88" i="100" s="1"/>
  <c r="B96" i="100" a="1"/>
  <c r="B96" i="100" s="1"/>
  <c r="C26" i="100" a="1"/>
  <c r="C26" i="100" s="1"/>
  <c r="C33" i="100" a="1"/>
  <c r="C33" i="100" s="1"/>
  <c r="C41" i="100" a="1"/>
  <c r="C41" i="100" s="1"/>
  <c r="C48" i="100" a="1"/>
  <c r="C48" i="100" s="1"/>
  <c r="C56" i="100" a="1"/>
  <c r="C56" i="100" s="1"/>
  <c r="C63" i="100" a="1"/>
  <c r="C63" i="100" s="1"/>
  <c r="C78" i="100" a="1"/>
  <c r="C78" i="100" s="1"/>
  <c r="C85" i="100" a="1"/>
  <c r="C85" i="100" s="1"/>
  <c r="C91" i="100" a="1"/>
  <c r="C91" i="100" s="1"/>
  <c r="C99" i="100" a="1"/>
  <c r="C99" i="100" s="1"/>
  <c r="C107" i="100" a="1"/>
  <c r="C107" i="100" s="1"/>
  <c r="C114" i="100" a="1"/>
  <c r="C114" i="100" s="1"/>
  <c r="C122" i="100" a="1"/>
  <c r="C122" i="100" s="1"/>
  <c r="C129" i="100" a="1"/>
  <c r="C129" i="100" s="1"/>
  <c r="C137" i="100" a="1"/>
  <c r="C137" i="100" s="1"/>
  <c r="C144" i="100" a="1"/>
  <c r="C144" i="100" s="1"/>
  <c r="C151" i="100" a="1"/>
  <c r="C151" i="100" s="1"/>
  <c r="C159" i="100" a="1"/>
  <c r="C159" i="100" s="1"/>
  <c r="C167" i="100" a="1"/>
  <c r="C167" i="100" s="1"/>
  <c r="C175" i="100" a="1"/>
  <c r="C175" i="100" s="1"/>
  <c r="C183" i="100" a="1"/>
  <c r="C183" i="100" s="1"/>
  <c r="C190" i="100" a="1"/>
  <c r="C190" i="100" s="1"/>
  <c r="C198" i="100" a="1"/>
  <c r="C198" i="100" s="1"/>
  <c r="C206" i="100" a="1"/>
  <c r="C206" i="100" s="1"/>
  <c r="C214" i="100" a="1"/>
  <c r="C214" i="100" s="1"/>
  <c r="C222" i="100" a="1"/>
  <c r="C222" i="100" s="1"/>
  <c r="C230" i="100" a="1"/>
  <c r="C230" i="100" s="1"/>
  <c r="C238" i="100" a="1"/>
  <c r="C238" i="100" s="1"/>
  <c r="C245" i="100" a="1"/>
  <c r="C245" i="100" s="1"/>
  <c r="C252" i="100" a="1"/>
  <c r="C252" i="100" s="1"/>
  <c r="C260" i="100" a="1"/>
  <c r="C260" i="100" s="1"/>
  <c r="C268" i="100" a="1"/>
  <c r="C268" i="100" s="1"/>
  <c r="C276" i="100" a="1"/>
  <c r="C276" i="100" s="1"/>
  <c r="C283" i="100" a="1"/>
  <c r="C283" i="100" s="1"/>
  <c r="C291" i="100" a="1"/>
  <c r="C291" i="100" s="1"/>
  <c r="C298" i="100" a="1"/>
  <c r="C298" i="100" s="1"/>
  <c r="C305" i="100" a="1"/>
  <c r="C305" i="100" s="1"/>
  <c r="C313" i="100" a="1"/>
  <c r="C313" i="100" s="1"/>
  <c r="C321" i="100" a="1"/>
  <c r="C321" i="100" s="1"/>
  <c r="C329" i="100" a="1"/>
  <c r="C329" i="100" s="1"/>
  <c r="C336" i="100" a="1"/>
  <c r="C336" i="100" s="1"/>
  <c r="C344" i="100" a="1"/>
  <c r="C344" i="100" s="1"/>
  <c r="C351" i="100" a="1"/>
  <c r="C351" i="100" s="1"/>
  <c r="C365" i="100" a="1"/>
  <c r="C365" i="100" s="1"/>
  <c r="C373" i="100" a="1"/>
  <c r="C373" i="100" s="1"/>
  <c r="C380" i="100" a="1"/>
  <c r="C380" i="100" s="1"/>
  <c r="C387" i="100" a="1"/>
  <c r="C387" i="100" s="1"/>
  <c r="C395" i="100" a="1"/>
  <c r="C395" i="100" s="1"/>
  <c r="C403" i="100" a="1"/>
  <c r="C403" i="100" s="1"/>
  <c r="C411" i="100" a="1"/>
  <c r="C411" i="100" s="1"/>
  <c r="C419" i="100" a="1"/>
  <c r="C419" i="100" s="1"/>
  <c r="C427" i="100" a="1"/>
  <c r="C427" i="100" s="1"/>
  <c r="C435" i="100" a="1"/>
  <c r="C435" i="100" s="1"/>
  <c r="C443" i="100" a="1"/>
  <c r="C443" i="100" s="1"/>
  <c r="C451" i="100" a="1"/>
  <c r="C451" i="100" s="1"/>
  <c r="C459" i="100" a="1"/>
  <c r="C459" i="100" s="1"/>
  <c r="C467" i="100" a="1"/>
  <c r="C467" i="100" s="1"/>
  <c r="C475" i="100" a="1"/>
  <c r="C475" i="100" s="1"/>
  <c r="C483" i="100" a="1"/>
  <c r="C483" i="100" s="1"/>
  <c r="C491" i="100" a="1"/>
  <c r="C491" i="100" s="1"/>
  <c r="C499" i="100" a="1"/>
  <c r="C499" i="100" s="1"/>
  <c r="C507" i="100" a="1"/>
  <c r="C507" i="100" s="1"/>
  <c r="C515" i="100" a="1"/>
  <c r="C515" i="100" s="1"/>
  <c r="C523" i="100" a="1"/>
  <c r="C523" i="100" s="1"/>
  <c r="C531" i="100" a="1"/>
  <c r="C531" i="100" s="1"/>
  <c r="C539" i="100" a="1"/>
  <c r="C539" i="100" s="1"/>
  <c r="C547" i="100" a="1"/>
  <c r="C547" i="100" s="1"/>
  <c r="C555" i="100" a="1"/>
  <c r="C555" i="100" s="1"/>
  <c r="C563" i="100" a="1"/>
  <c r="C563" i="100" s="1"/>
  <c r="B540" i="100" a="1"/>
  <c r="B540" i="100" s="1"/>
  <c r="B555" i="100" a="1"/>
  <c r="B555" i="100" s="1"/>
  <c r="B562" i="100" a="1"/>
  <c r="B562" i="100" s="1"/>
  <c r="B34" i="100" a="1"/>
  <c r="B34" i="100" s="1"/>
  <c r="B42" i="100" a="1"/>
  <c r="B42" i="100" s="1"/>
  <c r="B49" i="100" a="1"/>
  <c r="B49" i="100" s="1"/>
  <c r="B57" i="100" a="1"/>
  <c r="B57" i="100" s="1"/>
  <c r="B65" i="100" a="1"/>
  <c r="B65" i="100" s="1"/>
  <c r="B73" i="100" a="1"/>
  <c r="B73" i="100" s="1"/>
  <c r="B81" i="100" a="1"/>
  <c r="B81" i="100" s="1"/>
  <c r="B89" i="100" a="1"/>
  <c r="B89" i="100" s="1"/>
  <c r="B97" i="100" a="1"/>
  <c r="B97" i="100" s="1"/>
  <c r="C34" i="100" a="1"/>
  <c r="C34" i="100" s="1"/>
  <c r="C42" i="100" a="1"/>
  <c r="C42" i="100" s="1"/>
  <c r="C49" i="100" a="1"/>
  <c r="C49" i="100" s="1"/>
  <c r="C57" i="100" a="1"/>
  <c r="C57" i="100" s="1"/>
  <c r="C64" i="100" a="1"/>
  <c r="C64" i="100" s="1"/>
  <c r="C71" i="100" a="1"/>
  <c r="C71" i="100" s="1"/>
  <c r="C86" i="100" a="1"/>
  <c r="C86" i="100" s="1"/>
  <c r="C92" i="100" a="1"/>
  <c r="C92" i="100" s="1"/>
  <c r="C100" i="100" a="1"/>
  <c r="C100" i="100" s="1"/>
  <c r="C108" i="100" a="1"/>
  <c r="C108" i="100" s="1"/>
  <c r="C115" i="100" a="1"/>
  <c r="C115" i="100" s="1"/>
  <c r="C130" i="100" a="1"/>
  <c r="C130" i="100" s="1"/>
  <c r="C138" i="100" a="1"/>
  <c r="C138" i="100" s="1"/>
  <c r="C145" i="100" a="1"/>
  <c r="C145" i="100" s="1"/>
  <c r="C152" i="100" a="1"/>
  <c r="C152" i="100" s="1"/>
  <c r="C160" i="100" a="1"/>
  <c r="C160" i="100" s="1"/>
  <c r="C168" i="100" a="1"/>
  <c r="C168" i="100" s="1"/>
  <c r="C176" i="100" a="1"/>
  <c r="C176" i="100" s="1"/>
  <c r="C184" i="100" a="1"/>
  <c r="C184" i="100" s="1"/>
  <c r="C191" i="100" a="1"/>
  <c r="C191" i="100" s="1"/>
  <c r="C199" i="100" a="1"/>
  <c r="C199" i="100" s="1"/>
  <c r="C207" i="100" a="1"/>
  <c r="C207" i="100" s="1"/>
  <c r="C215" i="100" a="1"/>
  <c r="C215" i="100" s="1"/>
  <c r="C223" i="100" a="1"/>
  <c r="C223" i="100" s="1"/>
  <c r="C231" i="100" a="1"/>
  <c r="C231" i="100" s="1"/>
  <c r="C246" i="100" a="1"/>
  <c r="C246" i="100" s="1"/>
  <c r="C253" i="100" a="1"/>
  <c r="C253" i="100" s="1"/>
  <c r="C261" i="100" a="1"/>
  <c r="C261" i="100" s="1"/>
  <c r="C269" i="100" a="1"/>
  <c r="C269" i="100" s="1"/>
  <c r="C277" i="100" a="1"/>
  <c r="C277" i="100" s="1"/>
  <c r="C284" i="100" a="1"/>
  <c r="C284" i="100" s="1"/>
  <c r="C292" i="100" a="1"/>
  <c r="C292" i="100" s="1"/>
  <c r="C299" i="100" a="1"/>
  <c r="C299" i="100" s="1"/>
  <c r="C306" i="100" a="1"/>
  <c r="C306" i="100" s="1"/>
  <c r="C314" i="100" a="1"/>
  <c r="C314" i="100" s="1"/>
  <c r="C322" i="100" a="1"/>
  <c r="C322" i="100" s="1"/>
  <c r="C330" i="100" a="1"/>
  <c r="C330" i="100" s="1"/>
  <c r="C337" i="100" a="1"/>
  <c r="C337" i="100" s="1"/>
  <c r="C345" i="100" a="1"/>
  <c r="C345" i="100" s="1"/>
  <c r="C352" i="100" a="1"/>
  <c r="C352" i="100" s="1"/>
  <c r="C359" i="100" a="1"/>
  <c r="C359" i="100" s="1"/>
  <c r="C366" i="100" a="1"/>
  <c r="C366" i="100" s="1"/>
  <c r="C374" i="100" a="1"/>
  <c r="C374" i="100" s="1"/>
  <c r="C388" i="100" a="1"/>
  <c r="C388" i="100" s="1"/>
  <c r="C396" i="100" a="1"/>
  <c r="C396" i="100" s="1"/>
  <c r="C404" i="100" a="1"/>
  <c r="C404" i="100" s="1"/>
  <c r="C412" i="100" a="1"/>
  <c r="C412" i="100" s="1"/>
  <c r="C420" i="100" a="1"/>
  <c r="C420" i="100" s="1"/>
  <c r="C428" i="100" a="1"/>
  <c r="C428" i="100" s="1"/>
  <c r="C436" i="100" a="1"/>
  <c r="C436" i="100" s="1"/>
  <c r="C444" i="100" a="1"/>
  <c r="C444" i="100" s="1"/>
  <c r="C452" i="100" a="1"/>
  <c r="C452" i="100" s="1"/>
  <c r="C460" i="100" a="1"/>
  <c r="C460" i="100" s="1"/>
  <c r="C468" i="100" a="1"/>
  <c r="C468" i="100" s="1"/>
  <c r="C476" i="100" a="1"/>
  <c r="C476" i="100" s="1"/>
  <c r="C484" i="100" a="1"/>
  <c r="C484" i="100" s="1"/>
  <c r="C492" i="100" a="1"/>
  <c r="C492" i="100" s="1"/>
  <c r="C500" i="100" a="1"/>
  <c r="C500" i="100" s="1"/>
  <c r="C508" i="100" a="1"/>
  <c r="C508" i="100" s="1"/>
  <c r="C516" i="100" a="1"/>
  <c r="C516" i="100" s="1"/>
  <c r="C524" i="100" a="1"/>
  <c r="C524" i="100" s="1"/>
  <c r="C532" i="100" a="1"/>
  <c r="C532" i="100" s="1"/>
  <c r="C540" i="100" a="1"/>
  <c r="C540" i="100" s="1"/>
  <c r="C548" i="100" a="1"/>
  <c r="C548" i="100" s="1"/>
  <c r="C556" i="100" a="1"/>
  <c r="C556" i="100" s="1"/>
  <c r="C564" i="100" a="1"/>
  <c r="C564" i="100" s="1"/>
  <c r="B541" i="100" a="1"/>
  <c r="B541" i="100" s="1"/>
  <c r="B548" i="100" a="1"/>
  <c r="B548" i="100" s="1"/>
  <c r="B556" i="100" a="1"/>
  <c r="B556" i="100" s="1"/>
  <c r="B563" i="100" a="1"/>
  <c r="B563" i="100" s="1"/>
  <c r="B27" i="100" a="1"/>
  <c r="B27" i="100" s="1"/>
  <c r="B35" i="100" a="1"/>
  <c r="B35" i="100" s="1"/>
  <c r="B43" i="100" a="1"/>
  <c r="B43" i="100" s="1"/>
  <c r="B50" i="100" a="1"/>
  <c r="B50" i="100" s="1"/>
  <c r="B58" i="100" a="1"/>
  <c r="B58" i="100" s="1"/>
  <c r="B66" i="100" a="1"/>
  <c r="B66" i="100" s="1"/>
  <c r="B74" i="100" a="1"/>
  <c r="B74" i="100" s="1"/>
  <c r="B82" i="100" a="1"/>
  <c r="B82" i="100" s="1"/>
  <c r="B90" i="100" a="1"/>
  <c r="B90" i="100" s="1"/>
  <c r="B98" i="100" a="1"/>
  <c r="B98" i="100" s="1"/>
  <c r="C27" i="100" a="1"/>
  <c r="C27" i="100" s="1"/>
  <c r="C35" i="100" a="1"/>
  <c r="C35" i="100" s="1"/>
  <c r="C43" i="100" a="1"/>
  <c r="C43" i="100" s="1"/>
  <c r="C50" i="100" a="1"/>
  <c r="C50" i="100" s="1"/>
  <c r="C58" i="100" a="1"/>
  <c r="C58" i="100" s="1"/>
  <c r="C65" i="100" a="1"/>
  <c r="C65" i="100" s="1"/>
  <c r="C72" i="100" a="1"/>
  <c r="C72" i="100" s="1"/>
  <c r="C79" i="100" a="1"/>
  <c r="C79" i="100" s="1"/>
  <c r="C93" i="100" a="1"/>
  <c r="C93" i="100" s="1"/>
  <c r="C101" i="100" a="1"/>
  <c r="C101" i="100" s="1"/>
  <c r="C109" i="100" a="1"/>
  <c r="C109" i="100" s="1"/>
  <c r="C116" i="100" a="1"/>
  <c r="C116" i="100" s="1"/>
  <c r="C123" i="100" a="1"/>
  <c r="C123" i="100" s="1"/>
  <c r="C131" i="100" a="1"/>
  <c r="C131" i="100" s="1"/>
  <c r="C139" i="100" a="1"/>
  <c r="C139" i="100" s="1"/>
  <c r="C146" i="100" a="1"/>
  <c r="C146" i="100" s="1"/>
  <c r="C153" i="100" a="1"/>
  <c r="C153" i="100" s="1"/>
  <c r="C161" i="100" a="1"/>
  <c r="C161" i="100" s="1"/>
  <c r="C169" i="100" a="1"/>
  <c r="C169" i="100" s="1"/>
  <c r="C177" i="100" a="1"/>
  <c r="C177" i="100" s="1"/>
  <c r="C185" i="100" a="1"/>
  <c r="C185" i="100" s="1"/>
  <c r="C192" i="100" a="1"/>
  <c r="C192" i="100" s="1"/>
  <c r="C200" i="100" a="1"/>
  <c r="C200" i="100" s="1"/>
  <c r="C208" i="100" a="1"/>
  <c r="C208" i="100" s="1"/>
  <c r="C216" i="100" a="1"/>
  <c r="C216" i="100" s="1"/>
  <c r="C224" i="100" a="1"/>
  <c r="C224" i="100" s="1"/>
  <c r="C232" i="100" a="1"/>
  <c r="C232" i="100" s="1"/>
  <c r="C239" i="100" a="1"/>
  <c r="C239" i="100" s="1"/>
  <c r="C247" i="100" a="1"/>
  <c r="C247" i="100" s="1"/>
  <c r="C254" i="100" a="1"/>
  <c r="C254" i="100" s="1"/>
  <c r="C262" i="100" a="1"/>
  <c r="C262" i="100" s="1"/>
  <c r="C270" i="100" a="1"/>
  <c r="C270" i="100" s="1"/>
  <c r="C278" i="100" a="1"/>
  <c r="C278" i="100" s="1"/>
  <c r="C285" i="100" a="1"/>
  <c r="C285" i="100" s="1"/>
  <c r="C293" i="100" a="1"/>
  <c r="C293" i="100" s="1"/>
  <c r="C300" i="100" a="1"/>
  <c r="C300" i="100" s="1"/>
  <c r="C307" i="100" a="1"/>
  <c r="C307" i="100" s="1"/>
  <c r="C315" i="100" a="1"/>
  <c r="C315" i="100" s="1"/>
  <c r="C323" i="100" a="1"/>
  <c r="C323" i="100" s="1"/>
  <c r="C338" i="100" a="1"/>
  <c r="C338" i="100" s="1"/>
  <c r="C346" i="100" a="1"/>
  <c r="C346" i="100" s="1"/>
  <c r="C353" i="100" a="1"/>
  <c r="C353" i="100" s="1"/>
  <c r="C360" i="100" a="1"/>
  <c r="C360" i="100" s="1"/>
  <c r="C367" i="100" a="1"/>
  <c r="C367" i="100" s="1"/>
  <c r="C375" i="100" a="1"/>
  <c r="C375" i="100" s="1"/>
  <c r="C381" i="100" a="1"/>
  <c r="C381" i="100" s="1"/>
  <c r="C389" i="100" a="1"/>
  <c r="C389" i="100" s="1"/>
  <c r="C397" i="100" a="1"/>
  <c r="C397" i="100" s="1"/>
  <c r="C405" i="100" a="1"/>
  <c r="C405" i="100" s="1"/>
  <c r="C413" i="100" a="1"/>
  <c r="C413" i="100" s="1"/>
  <c r="C421" i="100" a="1"/>
  <c r="C421" i="100" s="1"/>
  <c r="C429" i="100" a="1"/>
  <c r="C429" i="100" s="1"/>
  <c r="C437" i="100" a="1"/>
  <c r="C437" i="100" s="1"/>
  <c r="C445" i="100" a="1"/>
  <c r="C445" i="100" s="1"/>
  <c r="C453" i="100" a="1"/>
  <c r="C453" i="100" s="1"/>
  <c r="C461" i="100" a="1"/>
  <c r="C461" i="100" s="1"/>
  <c r="C469" i="100" a="1"/>
  <c r="C469" i="100" s="1"/>
  <c r="C477" i="100" a="1"/>
  <c r="C477" i="100" s="1"/>
  <c r="C485" i="100" a="1"/>
  <c r="C485" i="100" s="1"/>
  <c r="C493" i="100" a="1"/>
  <c r="C493" i="100" s="1"/>
  <c r="C501" i="100" a="1"/>
  <c r="C501" i="100" s="1"/>
  <c r="C509" i="100" a="1"/>
  <c r="C509" i="100" s="1"/>
  <c r="C517" i="100" a="1"/>
  <c r="C517" i="100" s="1"/>
  <c r="C525" i="100" a="1"/>
  <c r="C525" i="100" s="1"/>
  <c r="C533" i="100" a="1"/>
  <c r="C533" i="100" s="1"/>
  <c r="C541" i="100" a="1"/>
  <c r="C541" i="100" s="1"/>
  <c r="C549" i="100" a="1"/>
  <c r="C549" i="100" s="1"/>
  <c r="C557" i="100" a="1"/>
  <c r="C557" i="100" s="1"/>
  <c r="C565" i="100" a="1"/>
  <c r="C565" i="100" s="1"/>
  <c r="B542" i="100" a="1"/>
  <c r="B542" i="100" s="1"/>
  <c r="B549" i="100" a="1"/>
  <c r="B549" i="100" s="1"/>
  <c r="B557" i="100" a="1"/>
  <c r="B557" i="100" s="1"/>
  <c r="B564" i="100" a="1"/>
  <c r="B564" i="100" s="1"/>
  <c r="B28" i="100" a="1"/>
  <c r="B28" i="100" s="1"/>
  <c r="B36" i="100" a="1"/>
  <c r="B36" i="100" s="1"/>
  <c r="B44" i="100" a="1"/>
  <c r="B44" i="100" s="1"/>
  <c r="B51" i="100" a="1"/>
  <c r="B51" i="100" s="1"/>
  <c r="B59" i="100" a="1"/>
  <c r="B59" i="100" s="1"/>
  <c r="C28" i="100" a="1"/>
  <c r="C28" i="100" s="1"/>
  <c r="C36" i="100" a="1"/>
  <c r="C36" i="100" s="1"/>
  <c r="C44" i="100" a="1"/>
  <c r="C44" i="100" s="1"/>
  <c r="C51" i="100" a="1"/>
  <c r="C51" i="100" s="1"/>
  <c r="C66" i="100" a="1"/>
  <c r="C66" i="100" s="1"/>
  <c r="C73" i="100" a="1"/>
  <c r="C73" i="100" s="1"/>
  <c r="C80" i="100" a="1"/>
  <c r="C80" i="100" s="1"/>
  <c r="C87" i="100" a="1"/>
  <c r="C87" i="100" s="1"/>
  <c r="C94" i="100" a="1"/>
  <c r="C94" i="100" s="1"/>
  <c r="C102" i="100" a="1"/>
  <c r="C102" i="100" s="1"/>
  <c r="C110" i="100" a="1"/>
  <c r="C110" i="100" s="1"/>
  <c r="C117" i="100" a="1"/>
  <c r="C117" i="100" s="1"/>
  <c r="C124" i="100" a="1"/>
  <c r="C124" i="100" s="1"/>
  <c r="C132" i="100" a="1"/>
  <c r="C132" i="100" s="1"/>
  <c r="C140" i="100" a="1"/>
  <c r="C140" i="100" s="1"/>
  <c r="C147" i="100" a="1"/>
  <c r="C147" i="100" s="1"/>
  <c r="C154" i="100" a="1"/>
  <c r="C154" i="100" s="1"/>
  <c r="C162" i="100" a="1"/>
  <c r="C162" i="100" s="1"/>
  <c r="C170" i="100" a="1"/>
  <c r="C170" i="100" s="1"/>
  <c r="C178" i="100" a="1"/>
  <c r="C178" i="100" s="1"/>
  <c r="C186" i="100" a="1"/>
  <c r="C186" i="100" s="1"/>
  <c r="C193" i="100" a="1"/>
  <c r="C193" i="100" s="1"/>
  <c r="C201" i="100" a="1"/>
  <c r="C201" i="100" s="1"/>
  <c r="C209" i="100" a="1"/>
  <c r="C209" i="100" s="1"/>
  <c r="C217" i="100" a="1"/>
  <c r="C217" i="100" s="1"/>
  <c r="C225" i="100" a="1"/>
  <c r="C225" i="100" s="1"/>
  <c r="C233" i="100" a="1"/>
  <c r="C233" i="100" s="1"/>
  <c r="C240" i="100" a="1"/>
  <c r="C240" i="100" s="1"/>
  <c r="C248" i="100" a="1"/>
  <c r="C248" i="100" s="1"/>
  <c r="C255" i="100" a="1"/>
  <c r="C255" i="100" s="1"/>
  <c r="C263" i="100" a="1"/>
  <c r="C263" i="100" s="1"/>
  <c r="C271" i="100" a="1"/>
  <c r="C271" i="100" s="1"/>
  <c r="C279" i="100" a="1"/>
  <c r="C279" i="100" s="1"/>
  <c r="C286" i="100" a="1"/>
  <c r="C286" i="100" s="1"/>
  <c r="C294" i="100" a="1"/>
  <c r="C294" i="100" s="1"/>
  <c r="C301" i="100" a="1"/>
  <c r="C301" i="100" s="1"/>
  <c r="C308" i="100" a="1"/>
  <c r="C308" i="100" s="1"/>
  <c r="C316" i="100" a="1"/>
  <c r="C316" i="100" s="1"/>
  <c r="C324" i="100" a="1"/>
  <c r="C324" i="100" s="1"/>
  <c r="C331" i="100" a="1"/>
  <c r="C331" i="100" s="1"/>
  <c r="C339" i="100" a="1"/>
  <c r="C339" i="100" s="1"/>
  <c r="C354" i="100" a="1"/>
  <c r="C354" i="100" s="1"/>
  <c r="C361" i="100" a="1"/>
  <c r="C361" i="100" s="1"/>
  <c r="C368" i="100" a="1"/>
  <c r="C368" i="100" s="1"/>
  <c r="C376" i="100" a="1"/>
  <c r="C376" i="100" s="1"/>
  <c r="C382" i="100" a="1"/>
  <c r="C382" i="100" s="1"/>
  <c r="C390" i="100" a="1"/>
  <c r="C390" i="100" s="1"/>
  <c r="C398" i="100" a="1"/>
  <c r="C398" i="100" s="1"/>
  <c r="C406" i="100" a="1"/>
  <c r="C406" i="100" s="1"/>
  <c r="C414" i="100" a="1"/>
  <c r="C414" i="100" s="1"/>
  <c r="C422" i="100" a="1"/>
  <c r="C422" i="100" s="1"/>
  <c r="C430" i="100" a="1"/>
  <c r="C430" i="100" s="1"/>
  <c r="C438" i="100" a="1"/>
  <c r="C438" i="100" s="1"/>
  <c r="C446" i="100" a="1"/>
  <c r="C446" i="100" s="1"/>
  <c r="C454" i="100" a="1"/>
  <c r="C454" i="100" s="1"/>
  <c r="C462" i="100" a="1"/>
  <c r="C462" i="100" s="1"/>
  <c r="C470" i="100" a="1"/>
  <c r="C470" i="100" s="1"/>
  <c r="C478" i="100" a="1"/>
  <c r="C478" i="100" s="1"/>
  <c r="C486" i="100" a="1"/>
  <c r="C486" i="100" s="1"/>
  <c r="C494" i="100" a="1"/>
  <c r="C494" i="100" s="1"/>
  <c r="C502" i="100" a="1"/>
  <c r="C502" i="100" s="1"/>
  <c r="C510" i="100" a="1"/>
  <c r="C510" i="100" s="1"/>
  <c r="C518" i="100" a="1"/>
  <c r="C518" i="100" s="1"/>
  <c r="C526" i="100" a="1"/>
  <c r="C526" i="100" s="1"/>
  <c r="C534" i="100" a="1"/>
  <c r="C534" i="100" s="1"/>
  <c r="C542" i="100" a="1"/>
  <c r="C542" i="100" s="1"/>
  <c r="C550" i="100" a="1"/>
  <c r="C550" i="100" s="1"/>
  <c r="C558" i="100" a="1"/>
  <c r="C558" i="100" s="1"/>
  <c r="C22" i="100" a="1"/>
  <c r="C22" i="100" s="1"/>
  <c r="B45" i="100" a="1"/>
  <c r="B45" i="100" s="1"/>
  <c r="B69" i="100" a="1"/>
  <c r="B69" i="100" s="1"/>
  <c r="B85" i="100" a="1"/>
  <c r="B85" i="100" s="1"/>
  <c r="B100" i="100" a="1"/>
  <c r="B100" i="100" s="1"/>
  <c r="B108" i="100" a="1"/>
  <c r="B108" i="100" s="1"/>
  <c r="B116" i="100" a="1"/>
  <c r="B116" i="100" s="1"/>
  <c r="B124" i="100" a="1"/>
  <c r="B124" i="100" s="1"/>
  <c r="B132" i="100" a="1"/>
  <c r="B132" i="100" s="1"/>
  <c r="B140" i="100" a="1"/>
  <c r="B140" i="100" s="1"/>
  <c r="B148" i="100" a="1"/>
  <c r="B148" i="100" s="1"/>
  <c r="B156" i="100" a="1"/>
  <c r="B156" i="100" s="1"/>
  <c r="B164" i="100" a="1"/>
  <c r="B164" i="100" s="1"/>
  <c r="B172" i="100" a="1"/>
  <c r="B172" i="100" s="1"/>
  <c r="B180" i="100" a="1"/>
  <c r="B180" i="100" s="1"/>
  <c r="B187" i="100" a="1"/>
  <c r="B187" i="100" s="1"/>
  <c r="B195" i="100" a="1"/>
  <c r="B195" i="100" s="1"/>
  <c r="B203" i="100" a="1"/>
  <c r="B203" i="100" s="1"/>
  <c r="B211" i="100" a="1"/>
  <c r="B211" i="100" s="1"/>
  <c r="B219" i="100" a="1"/>
  <c r="B219" i="100" s="1"/>
  <c r="B227" i="100" a="1"/>
  <c r="B227" i="100" s="1"/>
  <c r="B235" i="100" a="1"/>
  <c r="B235" i="100" s="1"/>
  <c r="B243" i="100" a="1"/>
  <c r="B243" i="100" s="1"/>
  <c r="B250" i="100" a="1"/>
  <c r="B250" i="100" s="1"/>
  <c r="B258" i="100" a="1"/>
  <c r="B258" i="100" s="1"/>
  <c r="B266" i="100" a="1"/>
  <c r="B266" i="100" s="1"/>
  <c r="B274" i="100" a="1"/>
  <c r="B274" i="100" s="1"/>
  <c r="B281" i="100" a="1"/>
  <c r="B281" i="100" s="1"/>
  <c r="B289" i="100" a="1"/>
  <c r="B289" i="100" s="1"/>
  <c r="B296" i="100" a="1"/>
  <c r="B296" i="100" s="1"/>
  <c r="B304" i="100" a="1"/>
  <c r="B304" i="100" s="1"/>
  <c r="B311" i="100" a="1"/>
  <c r="B311" i="100" s="1"/>
  <c r="B319" i="100" a="1"/>
  <c r="B319" i="100" s="1"/>
  <c r="B327" i="100" a="1"/>
  <c r="B327" i="100" s="1"/>
  <c r="B335" i="100" a="1"/>
  <c r="B335" i="100" s="1"/>
  <c r="B342" i="100" a="1"/>
  <c r="B342" i="100" s="1"/>
  <c r="B350" i="100" a="1"/>
  <c r="B350" i="100" s="1"/>
  <c r="B358" i="100" a="1"/>
  <c r="B358" i="100" s="1"/>
  <c r="B365" i="100" a="1"/>
  <c r="B365" i="100" s="1"/>
  <c r="B379" i="100" a="1"/>
  <c r="B379" i="100" s="1"/>
  <c r="B386" i="100" a="1"/>
  <c r="B386" i="100" s="1"/>
  <c r="B399" i="100" a="1"/>
  <c r="B399" i="100" s="1"/>
  <c r="B406" i="100" a="1"/>
  <c r="B406" i="100" s="1"/>
  <c r="B414" i="100" a="1"/>
  <c r="B414" i="100" s="1"/>
  <c r="B422" i="100" a="1"/>
  <c r="B422" i="100" s="1"/>
  <c r="B430" i="100" a="1"/>
  <c r="B430" i="100" s="1"/>
  <c r="B438" i="100" a="1"/>
  <c r="B438" i="100" s="1"/>
  <c r="B446" i="100" a="1"/>
  <c r="B446" i="100" s="1"/>
  <c r="B454" i="100" a="1"/>
  <c r="B454" i="100" s="1"/>
  <c r="B462" i="100" a="1"/>
  <c r="B462" i="100" s="1"/>
  <c r="B470" i="100" a="1"/>
  <c r="B470" i="100" s="1"/>
  <c r="B478" i="100" a="1"/>
  <c r="B478" i="100" s="1"/>
  <c r="B486" i="100" a="1"/>
  <c r="B486" i="100" s="1"/>
  <c r="B494" i="100" a="1"/>
  <c r="B494" i="100" s="1"/>
  <c r="B502" i="100" a="1"/>
  <c r="B502" i="100" s="1"/>
  <c r="B510" i="100" a="1"/>
  <c r="B510" i="100" s="1"/>
  <c r="B518" i="100" a="1"/>
  <c r="B518" i="100" s="1"/>
  <c r="B526" i="100" a="1"/>
  <c r="B526" i="100" s="1"/>
  <c r="B534" i="100" a="1"/>
  <c r="B534" i="100" s="1"/>
  <c r="A27" i="100" a="1"/>
  <c r="A27" i="100" s="1"/>
  <c r="A35" i="100" a="1"/>
  <c r="A35" i="100" s="1"/>
  <c r="A43" i="100" a="1"/>
  <c r="A43" i="100" s="1"/>
  <c r="A51" i="100" a="1"/>
  <c r="A51" i="100" s="1"/>
  <c r="A59" i="100" a="1"/>
  <c r="A59" i="100" s="1"/>
  <c r="A67" i="100" a="1"/>
  <c r="A67" i="100" s="1"/>
  <c r="A75" i="100" a="1"/>
  <c r="A75" i="100" s="1"/>
  <c r="A84" i="100" a="1"/>
  <c r="A84" i="100" s="1"/>
  <c r="A92" i="100" a="1"/>
  <c r="A92" i="100" s="1"/>
  <c r="A100" i="100" a="1"/>
  <c r="A100" i="100" s="1"/>
  <c r="A108" i="100" a="1"/>
  <c r="A108" i="100" s="1"/>
  <c r="A116" i="100" a="1"/>
  <c r="A116" i="100" s="1"/>
  <c r="A125" i="100" a="1"/>
  <c r="A125" i="100" s="1"/>
  <c r="A133" i="100" a="1"/>
  <c r="A133" i="100" s="1"/>
  <c r="A141" i="100" a="1"/>
  <c r="A141" i="100" s="1"/>
  <c r="B543" i="100" a="1"/>
  <c r="B543" i="100" s="1"/>
  <c r="B47" i="100" a="1"/>
  <c r="B47" i="100" s="1"/>
  <c r="B71" i="100" a="1"/>
  <c r="B71" i="100" s="1"/>
  <c r="B87" i="100" a="1"/>
  <c r="B87" i="100" s="1"/>
  <c r="B101" i="100" a="1"/>
  <c r="B101" i="100" s="1"/>
  <c r="B109" i="100" a="1"/>
  <c r="B109" i="100" s="1"/>
  <c r="B117" i="100" a="1"/>
  <c r="B117" i="100" s="1"/>
  <c r="B125" i="100" a="1"/>
  <c r="B125" i="100" s="1"/>
  <c r="B133" i="100" a="1"/>
  <c r="B133" i="100" s="1"/>
  <c r="B141" i="100" a="1"/>
  <c r="B141" i="100" s="1"/>
  <c r="B149" i="100" a="1"/>
  <c r="B149" i="100" s="1"/>
  <c r="B157" i="100" a="1"/>
  <c r="B157" i="100" s="1"/>
  <c r="B165" i="100" a="1"/>
  <c r="B165" i="100" s="1"/>
  <c r="B173" i="100" a="1"/>
  <c r="B173" i="100" s="1"/>
  <c r="B181" i="100" a="1"/>
  <c r="B181" i="100" s="1"/>
  <c r="B188" i="100" a="1"/>
  <c r="B188" i="100" s="1"/>
  <c r="B196" i="100" a="1"/>
  <c r="B196" i="100" s="1"/>
  <c r="B204" i="100" a="1"/>
  <c r="B204" i="100" s="1"/>
  <c r="B212" i="100" a="1"/>
  <c r="B212" i="100" s="1"/>
  <c r="B220" i="100" a="1"/>
  <c r="B220" i="100" s="1"/>
  <c r="B228" i="100" a="1"/>
  <c r="B228" i="100" s="1"/>
  <c r="B236" i="100" a="1"/>
  <c r="B236" i="100" s="1"/>
  <c r="B244" i="100" a="1"/>
  <c r="B244" i="100" s="1"/>
  <c r="B251" i="100" a="1"/>
  <c r="B251" i="100" s="1"/>
  <c r="B259" i="100" a="1"/>
  <c r="B259" i="100" s="1"/>
  <c r="B267" i="100" a="1"/>
  <c r="B267" i="100" s="1"/>
  <c r="B282" i="100" a="1"/>
  <c r="B282" i="100" s="1"/>
  <c r="B290" i="100" a="1"/>
  <c r="B290" i="100" s="1"/>
  <c r="B297" i="100" a="1"/>
  <c r="B297" i="100" s="1"/>
  <c r="B305" i="100" a="1"/>
  <c r="B305" i="100" s="1"/>
  <c r="B312" i="100" a="1"/>
  <c r="B312" i="100" s="1"/>
  <c r="B320" i="100" a="1"/>
  <c r="B320" i="100" s="1"/>
  <c r="B328" i="100" a="1"/>
  <c r="B328" i="100" s="1"/>
  <c r="B336" i="100" a="1"/>
  <c r="B336" i="100" s="1"/>
  <c r="B343" i="100" a="1"/>
  <c r="B343" i="100" s="1"/>
  <c r="B351" i="100" a="1"/>
  <c r="B351" i="100" s="1"/>
  <c r="B359" i="100" a="1"/>
  <c r="B359" i="100" s="1"/>
  <c r="B366" i="100" a="1"/>
  <c r="B366" i="100" s="1"/>
  <c r="B373" i="100" a="1"/>
  <c r="B373" i="100" s="1"/>
  <c r="B380" i="100" a="1"/>
  <c r="B380" i="100" s="1"/>
  <c r="B387" i="100" a="1"/>
  <c r="B387" i="100" s="1"/>
  <c r="B394" i="100" a="1"/>
  <c r="B394" i="100" s="1"/>
  <c r="B400" i="100" a="1"/>
  <c r="B400" i="100" s="1"/>
  <c r="B407" i="100" a="1"/>
  <c r="B407" i="100" s="1"/>
  <c r="B415" i="100" a="1"/>
  <c r="B415" i="100" s="1"/>
  <c r="B423" i="100" a="1"/>
  <c r="B423" i="100" s="1"/>
  <c r="B431" i="100" a="1"/>
  <c r="B431" i="100" s="1"/>
  <c r="B439" i="100" a="1"/>
  <c r="B439" i="100" s="1"/>
  <c r="B447" i="100" a="1"/>
  <c r="B447" i="100" s="1"/>
  <c r="B455" i="100" a="1"/>
  <c r="B455" i="100" s="1"/>
  <c r="B463" i="100" a="1"/>
  <c r="B463" i="100" s="1"/>
  <c r="B471" i="100" a="1"/>
  <c r="B471" i="100" s="1"/>
  <c r="B479" i="100" a="1"/>
  <c r="B479" i="100" s="1"/>
  <c r="B487" i="100" a="1"/>
  <c r="B487" i="100" s="1"/>
  <c r="B495" i="100" a="1"/>
  <c r="B495" i="100" s="1"/>
  <c r="B503" i="100" a="1"/>
  <c r="B503" i="100" s="1"/>
  <c r="B511" i="100" a="1"/>
  <c r="B511" i="100" s="1"/>
  <c r="B519" i="100" a="1"/>
  <c r="B519" i="100" s="1"/>
  <c r="B527" i="100" a="1"/>
  <c r="B527" i="100" s="1"/>
  <c r="B535" i="100" a="1"/>
  <c r="B535" i="100" s="1"/>
  <c r="B550" i="100" a="1"/>
  <c r="B550" i="100" s="1"/>
  <c r="B52" i="100" a="1"/>
  <c r="B52" i="100" s="1"/>
  <c r="B75" i="100" a="1"/>
  <c r="B75" i="100" s="1"/>
  <c r="B91" i="100" a="1"/>
  <c r="B91" i="100" s="1"/>
  <c r="B102" i="100" a="1"/>
  <c r="B102" i="100" s="1"/>
  <c r="B110" i="100" a="1"/>
  <c r="B110" i="100" s="1"/>
  <c r="B118" i="100" a="1"/>
  <c r="B118" i="100" s="1"/>
  <c r="B126" i="100" a="1"/>
  <c r="B126" i="100" s="1"/>
  <c r="B134" i="100" a="1"/>
  <c r="B134" i="100" s="1"/>
  <c r="B142" i="100" a="1"/>
  <c r="B142" i="100" s="1"/>
  <c r="B150" i="100" a="1"/>
  <c r="B150" i="100" s="1"/>
  <c r="B158" i="100" a="1"/>
  <c r="B158" i="100" s="1"/>
  <c r="B166" i="100" a="1"/>
  <c r="B166" i="100" s="1"/>
  <c r="B174" i="100" a="1"/>
  <c r="B174" i="100" s="1"/>
  <c r="B182" i="100" a="1"/>
  <c r="B182" i="100" s="1"/>
  <c r="B189" i="100" a="1"/>
  <c r="B189" i="100" s="1"/>
  <c r="B197" i="100" a="1"/>
  <c r="B197" i="100" s="1"/>
  <c r="B205" i="100" a="1"/>
  <c r="B205" i="100" s="1"/>
  <c r="B213" i="100" a="1"/>
  <c r="B213" i="100" s="1"/>
  <c r="B221" i="100" a="1"/>
  <c r="B221" i="100" s="1"/>
  <c r="B229" i="100" a="1"/>
  <c r="B229" i="100" s="1"/>
  <c r="B237" i="100" a="1"/>
  <c r="B237" i="100" s="1"/>
  <c r="B245" i="100" a="1"/>
  <c r="B245" i="100" s="1"/>
  <c r="B252" i="100" a="1"/>
  <c r="B252" i="100" s="1"/>
  <c r="B260" i="100" a="1"/>
  <c r="B260" i="100" s="1"/>
  <c r="B268" i="100" a="1"/>
  <c r="B268" i="100" s="1"/>
  <c r="B275" i="100" a="1"/>
  <c r="B275" i="100" s="1"/>
  <c r="B283" i="100" a="1"/>
  <c r="B283" i="100" s="1"/>
  <c r="B298" i="100" a="1"/>
  <c r="B298" i="100" s="1"/>
  <c r="B306" i="100" a="1"/>
  <c r="B306" i="100" s="1"/>
  <c r="B313" i="100" a="1"/>
  <c r="B313" i="100" s="1"/>
  <c r="B321" i="100" a="1"/>
  <c r="B321" i="100" s="1"/>
  <c r="B329" i="100" a="1"/>
  <c r="B329" i="100" s="1"/>
  <c r="B344" i="100" a="1"/>
  <c r="B344" i="100" s="1"/>
  <c r="B352" i="100" a="1"/>
  <c r="B352" i="100" s="1"/>
  <c r="B360" i="100" a="1"/>
  <c r="B360" i="100" s="1"/>
  <c r="B367" i="100" a="1"/>
  <c r="B367" i="100" s="1"/>
  <c r="B374" i="100" a="1"/>
  <c r="B374" i="100" s="1"/>
  <c r="B388" i="100" a="1"/>
  <c r="B388" i="100" s="1"/>
  <c r="B395" i="100" a="1"/>
  <c r="B395" i="100" s="1"/>
  <c r="B401" i="100" a="1"/>
  <c r="B401" i="100" s="1"/>
  <c r="B408" i="100" a="1"/>
  <c r="B408" i="100" s="1"/>
  <c r="B416" i="100" a="1"/>
  <c r="B416" i="100" s="1"/>
  <c r="B424" i="100" a="1"/>
  <c r="B424" i="100" s="1"/>
  <c r="B432" i="100" a="1"/>
  <c r="B432" i="100" s="1"/>
  <c r="B440" i="100" a="1"/>
  <c r="B440" i="100" s="1"/>
  <c r="B448" i="100" a="1"/>
  <c r="B448" i="100" s="1"/>
  <c r="B456" i="100" a="1"/>
  <c r="B456" i="100" s="1"/>
  <c r="B464" i="100" a="1"/>
  <c r="B464" i="100" s="1"/>
  <c r="B472" i="100" a="1"/>
  <c r="B472" i="100" s="1"/>
  <c r="B480" i="100" a="1"/>
  <c r="B480" i="100" s="1"/>
  <c r="B488" i="100" a="1"/>
  <c r="B488" i="100" s="1"/>
  <c r="B496" i="100" a="1"/>
  <c r="B496" i="100" s="1"/>
  <c r="B504" i="100" a="1"/>
  <c r="B504" i="100" s="1"/>
  <c r="B512" i="100" a="1"/>
  <c r="B512" i="100" s="1"/>
  <c r="B520" i="100" a="1"/>
  <c r="B520" i="100" s="1"/>
  <c r="B528" i="100" a="1"/>
  <c r="B528" i="100" s="1"/>
  <c r="B22" i="100" a="1"/>
  <c r="B22" i="100" s="1"/>
  <c r="A29" i="100" a="1"/>
  <c r="A29" i="100" s="1"/>
  <c r="A37" i="100" a="1"/>
  <c r="A37" i="100" s="1"/>
  <c r="A45" i="100" a="1"/>
  <c r="A45" i="100" s="1"/>
  <c r="A53" i="100" a="1"/>
  <c r="A53" i="100" s="1"/>
  <c r="A61" i="100" a="1"/>
  <c r="A61" i="100" s="1"/>
  <c r="A69" i="100" a="1"/>
  <c r="A69" i="100" s="1"/>
  <c r="A78" i="100" a="1"/>
  <c r="A78" i="100" s="1"/>
  <c r="A86" i="100" a="1"/>
  <c r="A86" i="100" s="1"/>
  <c r="A94" i="100" a="1"/>
  <c r="A94" i="100" s="1"/>
  <c r="A102" i="100" a="1"/>
  <c r="A102" i="100" s="1"/>
  <c r="A110" i="100" a="1"/>
  <c r="A110" i="100" s="1"/>
  <c r="A118" i="100" a="1"/>
  <c r="A118" i="100" s="1"/>
  <c r="A127" i="100" a="1"/>
  <c r="A127" i="100" s="1"/>
  <c r="A135" i="100" a="1"/>
  <c r="A135" i="100" s="1"/>
  <c r="A143" i="100" a="1"/>
  <c r="A143" i="100" s="1"/>
  <c r="A151" i="100" a="1"/>
  <c r="A151" i="100" s="1"/>
  <c r="A159" i="100" a="1"/>
  <c r="A159" i="100" s="1"/>
  <c r="A167" i="100" a="1"/>
  <c r="A167" i="100" s="1"/>
  <c r="A175" i="100" a="1"/>
  <c r="A175" i="100" s="1"/>
  <c r="A183" i="100" a="1"/>
  <c r="A183" i="100" s="1"/>
  <c r="B558" i="100" a="1"/>
  <c r="B558" i="100" s="1"/>
  <c r="B55" i="100" a="1"/>
  <c r="B55" i="100" s="1"/>
  <c r="B76" i="100" a="1"/>
  <c r="B76" i="100" s="1"/>
  <c r="B92" i="100" a="1"/>
  <c r="B92" i="100" s="1"/>
  <c r="B103" i="100" a="1"/>
  <c r="B103" i="100" s="1"/>
  <c r="B111" i="100" a="1"/>
  <c r="B111" i="100" s="1"/>
  <c r="B119" i="100" a="1"/>
  <c r="B119" i="100" s="1"/>
  <c r="B127" i="100" a="1"/>
  <c r="B127" i="100" s="1"/>
  <c r="B135" i="100" a="1"/>
  <c r="B135" i="100" s="1"/>
  <c r="B143" i="100" a="1"/>
  <c r="B143" i="100" s="1"/>
  <c r="B151" i="100" a="1"/>
  <c r="B151" i="100" s="1"/>
  <c r="B159" i="100" a="1"/>
  <c r="B159" i="100" s="1"/>
  <c r="B167" i="100" a="1"/>
  <c r="B167" i="100" s="1"/>
  <c r="B175" i="100" a="1"/>
  <c r="B175" i="100" s="1"/>
  <c r="B190" i="100" a="1"/>
  <c r="B190" i="100" s="1"/>
  <c r="B198" i="100" a="1"/>
  <c r="B198" i="100" s="1"/>
  <c r="B206" i="100" a="1"/>
  <c r="B206" i="100" s="1"/>
  <c r="B214" i="100" a="1"/>
  <c r="B214" i="100" s="1"/>
  <c r="B222" i="100" a="1"/>
  <c r="B222" i="100" s="1"/>
  <c r="B230" i="100" a="1"/>
  <c r="B230" i="100" s="1"/>
  <c r="B238" i="100" a="1"/>
  <c r="B238" i="100" s="1"/>
  <c r="B246" i="100" a="1"/>
  <c r="B246" i="100" s="1"/>
  <c r="B253" i="100" a="1"/>
  <c r="B253" i="100" s="1"/>
  <c r="B261" i="100" a="1"/>
  <c r="B261" i="100" s="1"/>
  <c r="B269" i="100" a="1"/>
  <c r="B269" i="100" s="1"/>
  <c r="B276" i="100" a="1"/>
  <c r="B276" i="100" s="1"/>
  <c r="B284" i="100" a="1"/>
  <c r="B284" i="100" s="1"/>
  <c r="B291" i="100" a="1"/>
  <c r="B291" i="100" s="1"/>
  <c r="B299" i="100" a="1"/>
  <c r="B299" i="100" s="1"/>
  <c r="B314" i="100" a="1"/>
  <c r="B314" i="100" s="1"/>
  <c r="B322" i="100" a="1"/>
  <c r="B322" i="100" s="1"/>
  <c r="B330" i="100" a="1"/>
  <c r="B330" i="100" s="1"/>
  <c r="B337" i="100" a="1"/>
  <c r="B337" i="100" s="1"/>
  <c r="B345" i="100" a="1"/>
  <c r="B345" i="100" s="1"/>
  <c r="B353" i="100" a="1"/>
  <c r="B353" i="100" s="1"/>
  <c r="B361" i="100" a="1"/>
  <c r="B361" i="100" s="1"/>
  <c r="B368" i="100" a="1"/>
  <c r="B368" i="100" s="1"/>
  <c r="B375" i="100" a="1"/>
  <c r="B375" i="100" s="1"/>
  <c r="B381" i="100" a="1"/>
  <c r="B381" i="100" s="1"/>
  <c r="B389" i="100" a="1"/>
  <c r="B389" i="100" s="1"/>
  <c r="B396" i="100" a="1"/>
  <c r="B396" i="100" s="1"/>
  <c r="B402" i="100" a="1"/>
  <c r="B402" i="100" s="1"/>
  <c r="B409" i="100" a="1"/>
  <c r="B409" i="100" s="1"/>
  <c r="B417" i="100" a="1"/>
  <c r="B417" i="100" s="1"/>
  <c r="B425" i="100" a="1"/>
  <c r="B425" i="100" s="1"/>
  <c r="B433" i="100" a="1"/>
  <c r="B433" i="100" s="1"/>
  <c r="B441" i="100" a="1"/>
  <c r="B441" i="100" s="1"/>
  <c r="B449" i="100" a="1"/>
  <c r="B449" i="100" s="1"/>
  <c r="B457" i="100" a="1"/>
  <c r="B457" i="100" s="1"/>
  <c r="B465" i="100" a="1"/>
  <c r="B465" i="100" s="1"/>
  <c r="B473" i="100" a="1"/>
  <c r="B473" i="100" s="1"/>
  <c r="B481" i="100" a="1"/>
  <c r="B481" i="100" s="1"/>
  <c r="B489" i="100" a="1"/>
  <c r="B489" i="100" s="1"/>
  <c r="B497" i="100" a="1"/>
  <c r="B497" i="100" s="1"/>
  <c r="B505" i="100" a="1"/>
  <c r="B505" i="100" s="1"/>
  <c r="B513" i="100" a="1"/>
  <c r="B513" i="100" s="1"/>
  <c r="B521" i="100" a="1"/>
  <c r="B521" i="100" s="1"/>
  <c r="B529" i="100" a="1"/>
  <c r="B529" i="100" s="1"/>
  <c r="A30" i="100" a="1"/>
  <c r="A30" i="100" s="1"/>
  <c r="A38" i="100" a="1"/>
  <c r="A38" i="100" s="1"/>
  <c r="A46" i="100" a="1"/>
  <c r="A46" i="100" s="1"/>
  <c r="A54" i="100" a="1"/>
  <c r="A54" i="100" s="1"/>
  <c r="A62" i="100" a="1"/>
  <c r="A62" i="100" s="1"/>
  <c r="A70" i="100" a="1"/>
  <c r="A70" i="100" s="1"/>
  <c r="A79" i="100" a="1"/>
  <c r="A79" i="100" s="1"/>
  <c r="A87" i="100" a="1"/>
  <c r="A87" i="100" s="1"/>
  <c r="B565" i="100" a="1"/>
  <c r="B565" i="100" s="1"/>
  <c r="B60" i="100" a="1"/>
  <c r="B60" i="100" s="1"/>
  <c r="B77" i="100" a="1"/>
  <c r="B77" i="100" s="1"/>
  <c r="B93" i="100" a="1"/>
  <c r="B93" i="100" s="1"/>
  <c r="B104" i="100" a="1"/>
  <c r="B104" i="100" s="1"/>
  <c r="B112" i="100" a="1"/>
  <c r="B112" i="100" s="1"/>
  <c r="B120" i="100" a="1"/>
  <c r="B120" i="100" s="1"/>
  <c r="B128" i="100" a="1"/>
  <c r="B128" i="100" s="1"/>
  <c r="B136" i="100" a="1"/>
  <c r="B136" i="100" s="1"/>
  <c r="B144" i="100" a="1"/>
  <c r="B144" i="100" s="1"/>
  <c r="B152" i="100" a="1"/>
  <c r="B152" i="100" s="1"/>
  <c r="B160" i="100" a="1"/>
  <c r="B160" i="100" s="1"/>
  <c r="B168" i="100" a="1"/>
  <c r="B168" i="100" s="1"/>
  <c r="B176" i="100" a="1"/>
  <c r="B176" i="100" s="1"/>
  <c r="B183" i="100" a="1"/>
  <c r="B183" i="100" s="1"/>
  <c r="B191" i="100" a="1"/>
  <c r="B191" i="100" s="1"/>
  <c r="B199" i="100" a="1"/>
  <c r="B199" i="100" s="1"/>
  <c r="B207" i="100" a="1"/>
  <c r="B207" i="100" s="1"/>
  <c r="B215" i="100" a="1"/>
  <c r="B215" i="100" s="1"/>
  <c r="B223" i="100" a="1"/>
  <c r="B223" i="100" s="1"/>
  <c r="B231" i="100" a="1"/>
  <c r="B231" i="100" s="1"/>
  <c r="B239" i="100" a="1"/>
  <c r="B239" i="100" s="1"/>
  <c r="B254" i="100" a="1"/>
  <c r="B254" i="100" s="1"/>
  <c r="B262" i="100" a="1"/>
  <c r="B262" i="100" s="1"/>
  <c r="B270" i="100" a="1"/>
  <c r="B270" i="100" s="1"/>
  <c r="B277" i="100" a="1"/>
  <c r="B277" i="100" s="1"/>
  <c r="B285" i="100" a="1"/>
  <c r="B285" i="100" s="1"/>
  <c r="B292" i="100" a="1"/>
  <c r="B292" i="100" s="1"/>
  <c r="B300" i="100" a="1"/>
  <c r="B300" i="100" s="1"/>
  <c r="B307" i="100" a="1"/>
  <c r="B307" i="100" s="1"/>
  <c r="B315" i="100" a="1"/>
  <c r="B315" i="100" s="1"/>
  <c r="B323" i="100" a="1"/>
  <c r="B323" i="100" s="1"/>
  <c r="B331" i="100" a="1"/>
  <c r="B331" i="100" s="1"/>
  <c r="B338" i="100" a="1"/>
  <c r="B338" i="100" s="1"/>
  <c r="B346" i="100" a="1"/>
  <c r="B346" i="100" s="1"/>
  <c r="B354" i="100" a="1"/>
  <c r="B354" i="100" s="1"/>
  <c r="B362" i="100" a="1"/>
  <c r="B362" i="100" s="1"/>
  <c r="B369" i="100" a="1"/>
  <c r="B369" i="100" s="1"/>
  <c r="B376" i="100" a="1"/>
  <c r="B376" i="100" s="1"/>
  <c r="B382" i="100" a="1"/>
  <c r="B382" i="100" s="1"/>
  <c r="B390" i="100" a="1"/>
  <c r="B390" i="100" s="1"/>
  <c r="B403" i="100" a="1"/>
  <c r="B403" i="100" s="1"/>
  <c r="B410" i="100" a="1"/>
  <c r="B410" i="100" s="1"/>
  <c r="B418" i="100" a="1"/>
  <c r="B418" i="100" s="1"/>
  <c r="B426" i="100" a="1"/>
  <c r="B426" i="100" s="1"/>
  <c r="B434" i="100" a="1"/>
  <c r="B434" i="100" s="1"/>
  <c r="B442" i="100" a="1"/>
  <c r="B442" i="100" s="1"/>
  <c r="B450" i="100" a="1"/>
  <c r="B450" i="100" s="1"/>
  <c r="B458" i="100" a="1"/>
  <c r="B458" i="100" s="1"/>
  <c r="B466" i="100" a="1"/>
  <c r="B466" i="100" s="1"/>
  <c r="B474" i="100" a="1"/>
  <c r="B474" i="100" s="1"/>
  <c r="B482" i="100" a="1"/>
  <c r="B482" i="100" s="1"/>
  <c r="B490" i="100" a="1"/>
  <c r="B490" i="100" s="1"/>
  <c r="B498" i="100" a="1"/>
  <c r="B498" i="100" s="1"/>
  <c r="B506" i="100" a="1"/>
  <c r="B506" i="100" s="1"/>
  <c r="B514" i="100" a="1"/>
  <c r="B514" i="100" s="1"/>
  <c r="B522" i="100" a="1"/>
  <c r="B522" i="100" s="1"/>
  <c r="B530" i="100" a="1"/>
  <c r="B530" i="100" s="1"/>
  <c r="A23" i="100" a="1"/>
  <c r="A23" i="100" s="1"/>
  <c r="A31" i="100" a="1"/>
  <c r="A31" i="100" s="1"/>
  <c r="A39" i="100" a="1"/>
  <c r="A39" i="100" s="1"/>
  <c r="A47" i="100" a="1"/>
  <c r="A47" i="100" s="1"/>
  <c r="A55" i="100" a="1"/>
  <c r="A55" i="100" s="1"/>
  <c r="A63" i="100" a="1"/>
  <c r="A63" i="100" s="1"/>
  <c r="A71" i="100" a="1"/>
  <c r="A71" i="100" s="1"/>
  <c r="A80" i="100" a="1"/>
  <c r="A80" i="100" s="1"/>
  <c r="A88" i="100" a="1"/>
  <c r="A88" i="100" s="1"/>
  <c r="A96" i="100" a="1"/>
  <c r="A96" i="100" s="1"/>
  <c r="B29" i="100" a="1"/>
  <c r="B29" i="100" s="1"/>
  <c r="B63" i="100" a="1"/>
  <c r="B63" i="100" s="1"/>
  <c r="B79" i="100" a="1"/>
  <c r="B79" i="100" s="1"/>
  <c r="B94" i="100" a="1"/>
  <c r="B94" i="100" s="1"/>
  <c r="B105" i="100" a="1"/>
  <c r="B105" i="100" s="1"/>
  <c r="B113" i="100" a="1"/>
  <c r="B113" i="100" s="1"/>
  <c r="B121" i="100" a="1"/>
  <c r="B121" i="100" s="1"/>
  <c r="B129" i="100" a="1"/>
  <c r="B129" i="100" s="1"/>
  <c r="B137" i="100" a="1"/>
  <c r="B137" i="100" s="1"/>
  <c r="B145" i="100" a="1"/>
  <c r="B145" i="100" s="1"/>
  <c r="B153" i="100" a="1"/>
  <c r="B153" i="100" s="1"/>
  <c r="B161" i="100" a="1"/>
  <c r="B161" i="100" s="1"/>
  <c r="B169" i="100" a="1"/>
  <c r="B169" i="100" s="1"/>
  <c r="B177" i="100" a="1"/>
  <c r="B177" i="100" s="1"/>
  <c r="B184" i="100" a="1"/>
  <c r="B184" i="100" s="1"/>
  <c r="B192" i="100" a="1"/>
  <c r="B192" i="100" s="1"/>
  <c r="B200" i="100" a="1"/>
  <c r="B200" i="100" s="1"/>
  <c r="B208" i="100" a="1"/>
  <c r="B208" i="100" s="1"/>
  <c r="B216" i="100" a="1"/>
  <c r="B216" i="100" s="1"/>
  <c r="B224" i="100" a="1"/>
  <c r="B224" i="100" s="1"/>
  <c r="B232" i="100" a="1"/>
  <c r="B232" i="100" s="1"/>
  <c r="B240" i="100" a="1"/>
  <c r="B240" i="100" s="1"/>
  <c r="B247" i="100" a="1"/>
  <c r="B247" i="100" s="1"/>
  <c r="B255" i="100" a="1"/>
  <c r="B255" i="100" s="1"/>
  <c r="B263" i="100" a="1"/>
  <c r="B263" i="100" s="1"/>
  <c r="B271" i="100" a="1"/>
  <c r="B271" i="100" s="1"/>
  <c r="B278" i="100" a="1"/>
  <c r="B278" i="100" s="1"/>
  <c r="B286" i="100" a="1"/>
  <c r="B286" i="100" s="1"/>
  <c r="B293" i="100" a="1"/>
  <c r="B293" i="100" s="1"/>
  <c r="B301" i="100" a="1"/>
  <c r="B301" i="100" s="1"/>
  <c r="B308" i="100" a="1"/>
  <c r="B308" i="100" s="1"/>
  <c r="B316" i="100" a="1"/>
  <c r="B316" i="100" s="1"/>
  <c r="B324" i="100" a="1"/>
  <c r="B324" i="100" s="1"/>
  <c r="B332" i="100" a="1"/>
  <c r="B332" i="100" s="1"/>
  <c r="B339" i="100" a="1"/>
  <c r="B339" i="100" s="1"/>
  <c r="B347" i="100" a="1"/>
  <c r="B347" i="100" s="1"/>
  <c r="B355" i="100" a="1"/>
  <c r="B355" i="100" s="1"/>
  <c r="B363" i="100" a="1"/>
  <c r="B363" i="100" s="1"/>
  <c r="B370" i="100" a="1"/>
  <c r="B370" i="100" s="1"/>
  <c r="B377" i="100" a="1"/>
  <c r="B377" i="100" s="1"/>
  <c r="B383" i="100" a="1"/>
  <c r="B383" i="100" s="1"/>
  <c r="B391" i="100" a="1"/>
  <c r="B391" i="100" s="1"/>
  <c r="B397" i="100" a="1"/>
  <c r="B397" i="100" s="1"/>
  <c r="B404" i="100" a="1"/>
  <c r="B404" i="100" s="1"/>
  <c r="B411" i="100" a="1"/>
  <c r="B411" i="100" s="1"/>
  <c r="B419" i="100" a="1"/>
  <c r="B419" i="100" s="1"/>
  <c r="B427" i="100" a="1"/>
  <c r="B427" i="100" s="1"/>
  <c r="B435" i="100" a="1"/>
  <c r="B435" i="100" s="1"/>
  <c r="B443" i="100" a="1"/>
  <c r="B443" i="100" s="1"/>
  <c r="B451" i="100" a="1"/>
  <c r="B451" i="100" s="1"/>
  <c r="B459" i="100" a="1"/>
  <c r="B459" i="100" s="1"/>
  <c r="B467" i="100" a="1"/>
  <c r="B467" i="100" s="1"/>
  <c r="B475" i="100" a="1"/>
  <c r="B475" i="100" s="1"/>
  <c r="B483" i="100" a="1"/>
  <c r="B483" i="100" s="1"/>
  <c r="B491" i="100" a="1"/>
  <c r="B491" i="100" s="1"/>
  <c r="B499" i="100" a="1"/>
  <c r="B499" i="100" s="1"/>
  <c r="B507" i="100" a="1"/>
  <c r="B507" i="100" s="1"/>
  <c r="B515" i="100" a="1"/>
  <c r="B515" i="100" s="1"/>
  <c r="B523" i="100" a="1"/>
  <c r="B523" i="100" s="1"/>
  <c r="B531" i="100" a="1"/>
  <c r="B531" i="100" s="1"/>
  <c r="A24" i="100" a="1"/>
  <c r="A24" i="100" s="1"/>
  <c r="A32" i="100" a="1"/>
  <c r="A32" i="100" s="1"/>
  <c r="A40" i="100" a="1"/>
  <c r="A40" i="100" s="1"/>
  <c r="A48" i="100" a="1"/>
  <c r="A48" i="100" s="1"/>
  <c r="A56" i="100" a="1"/>
  <c r="A56" i="100" s="1"/>
  <c r="A64" i="100" a="1"/>
  <c r="A64" i="100" s="1"/>
  <c r="A72" i="100" a="1"/>
  <c r="A72" i="100" s="1"/>
  <c r="A81" i="100" a="1"/>
  <c r="A81" i="100" s="1"/>
  <c r="A89" i="100" a="1"/>
  <c r="A89" i="100" s="1"/>
  <c r="A97" i="100" a="1"/>
  <c r="A97" i="100" s="1"/>
  <c r="A105" i="100" a="1"/>
  <c r="A105" i="100" s="1"/>
  <c r="A113" i="100" a="1"/>
  <c r="A113" i="100" s="1"/>
  <c r="A122" i="100" a="1"/>
  <c r="A122" i="100" s="1"/>
  <c r="A130" i="100" a="1"/>
  <c r="A130" i="100" s="1"/>
  <c r="A138" i="100" a="1"/>
  <c r="A138" i="100" s="1"/>
  <c r="A146" i="100" a="1"/>
  <c r="A146" i="100" s="1"/>
  <c r="A154" i="100" a="1"/>
  <c r="A154" i="100" s="1"/>
  <c r="A162" i="100" a="1"/>
  <c r="A162" i="100" s="1"/>
  <c r="A170" i="100" a="1"/>
  <c r="A170" i="100" s="1"/>
  <c r="B37" i="100" a="1"/>
  <c r="B37" i="100" s="1"/>
  <c r="B67" i="100" a="1"/>
  <c r="B67" i="100" s="1"/>
  <c r="B83" i="100" a="1"/>
  <c r="B83" i="100" s="1"/>
  <c r="B95" i="100" a="1"/>
  <c r="B95" i="100" s="1"/>
  <c r="B106" i="100" a="1"/>
  <c r="B106" i="100" s="1"/>
  <c r="B114" i="100" a="1"/>
  <c r="B114" i="100" s="1"/>
  <c r="B122" i="100" a="1"/>
  <c r="B122" i="100" s="1"/>
  <c r="B130" i="100" a="1"/>
  <c r="B130" i="100" s="1"/>
  <c r="B138" i="100" a="1"/>
  <c r="B138" i="100" s="1"/>
  <c r="B146" i="100" a="1"/>
  <c r="B146" i="100" s="1"/>
  <c r="B154" i="100" a="1"/>
  <c r="B154" i="100" s="1"/>
  <c r="B162" i="100" a="1"/>
  <c r="B162" i="100" s="1"/>
  <c r="B170" i="100" a="1"/>
  <c r="B170" i="100" s="1"/>
  <c r="B178" i="100" a="1"/>
  <c r="B178" i="100" s="1"/>
  <c r="B185" i="100" a="1"/>
  <c r="B185" i="100" s="1"/>
  <c r="B193" i="100" a="1"/>
  <c r="B193" i="100" s="1"/>
  <c r="B201" i="100" a="1"/>
  <c r="B201" i="100" s="1"/>
  <c r="B209" i="100" a="1"/>
  <c r="B209" i="100" s="1"/>
  <c r="B217" i="100" a="1"/>
  <c r="B217" i="100" s="1"/>
  <c r="B225" i="100" a="1"/>
  <c r="B225" i="100" s="1"/>
  <c r="B233" i="100" a="1"/>
  <c r="B233" i="100" s="1"/>
  <c r="B241" i="100" a="1"/>
  <c r="B241" i="100" s="1"/>
  <c r="B248" i="100" a="1"/>
  <c r="B248" i="100" s="1"/>
  <c r="B256" i="100" a="1"/>
  <c r="B256" i="100" s="1"/>
  <c r="B264" i="100" a="1"/>
  <c r="B264" i="100" s="1"/>
  <c r="B272" i="100" a="1"/>
  <c r="B272" i="100" s="1"/>
  <c r="B279" i="100" a="1"/>
  <c r="B279" i="100" s="1"/>
  <c r="B287" i="100" a="1"/>
  <c r="B287" i="100" s="1"/>
  <c r="B294" i="100" a="1"/>
  <c r="B294" i="100" s="1"/>
  <c r="B302" i="100" a="1"/>
  <c r="B302" i="100" s="1"/>
  <c r="B309" i="100" a="1"/>
  <c r="B309" i="100" s="1"/>
  <c r="B317" i="100" a="1"/>
  <c r="B317" i="100" s="1"/>
  <c r="B325" i="100" a="1"/>
  <c r="B325" i="100" s="1"/>
  <c r="B333" i="100" a="1"/>
  <c r="B333" i="100" s="1"/>
  <c r="B340" i="100" a="1"/>
  <c r="B340" i="100" s="1"/>
  <c r="B348" i="100" a="1"/>
  <c r="B348" i="100" s="1"/>
  <c r="B356" i="100" a="1"/>
  <c r="B356" i="100" s="1"/>
  <c r="B364" i="100" a="1"/>
  <c r="B364" i="100" s="1"/>
  <c r="B371" i="100" a="1"/>
  <c r="B371" i="100" s="1"/>
  <c r="B384" i="100" a="1"/>
  <c r="B384" i="100" s="1"/>
  <c r="B392" i="100" a="1"/>
  <c r="B392" i="100" s="1"/>
  <c r="B405" i="100" a="1"/>
  <c r="B405" i="100" s="1"/>
  <c r="B412" i="100" a="1"/>
  <c r="B412" i="100" s="1"/>
  <c r="B420" i="100" a="1"/>
  <c r="B420" i="100" s="1"/>
  <c r="B428" i="100" a="1"/>
  <c r="B428" i="100" s="1"/>
  <c r="B436" i="100" a="1"/>
  <c r="B436" i="100" s="1"/>
  <c r="B444" i="100" a="1"/>
  <c r="B444" i="100" s="1"/>
  <c r="B452" i="100" a="1"/>
  <c r="B452" i="100" s="1"/>
  <c r="B460" i="100" a="1"/>
  <c r="B460" i="100" s="1"/>
  <c r="B468" i="100" a="1"/>
  <c r="B468" i="100" s="1"/>
  <c r="B476" i="100" a="1"/>
  <c r="B476" i="100" s="1"/>
  <c r="B484" i="100" a="1"/>
  <c r="B484" i="100" s="1"/>
  <c r="B492" i="100" a="1"/>
  <c r="B492" i="100" s="1"/>
  <c r="B500" i="100" a="1"/>
  <c r="B500" i="100" s="1"/>
  <c r="B508" i="100" a="1"/>
  <c r="B508" i="100" s="1"/>
  <c r="B516" i="100" a="1"/>
  <c r="B516" i="100" s="1"/>
  <c r="B524" i="100" a="1"/>
  <c r="B524" i="100" s="1"/>
  <c r="B532" i="100" a="1"/>
  <c r="B532" i="100" s="1"/>
  <c r="A25" i="100" a="1"/>
  <c r="A25" i="100" s="1"/>
  <c r="A33" i="100" a="1"/>
  <c r="A33" i="100" s="1"/>
  <c r="A41" i="100" a="1"/>
  <c r="A41" i="100" s="1"/>
  <c r="A49" i="100" a="1"/>
  <c r="A49" i="100" s="1"/>
  <c r="A57" i="100" a="1"/>
  <c r="A57" i="100" s="1"/>
  <c r="A65" i="100" a="1"/>
  <c r="A65" i="100" s="1"/>
  <c r="A73" i="100" a="1"/>
  <c r="A73" i="100" s="1"/>
  <c r="A82" i="100" a="1"/>
  <c r="A82" i="100" s="1"/>
  <c r="A90" i="100" a="1"/>
  <c r="A90" i="100" s="1"/>
  <c r="A98" i="100" a="1"/>
  <c r="A98" i="100" s="1"/>
  <c r="A106" i="100" a="1"/>
  <c r="A106" i="100" s="1"/>
  <c r="A114" i="100" a="1"/>
  <c r="A114" i="100" s="1"/>
  <c r="A123" i="100" a="1"/>
  <c r="A123" i="100" s="1"/>
  <c r="A131" i="100" a="1"/>
  <c r="A131" i="100" s="1"/>
  <c r="A139" i="100" a="1"/>
  <c r="A139" i="100" s="1"/>
  <c r="A147" i="100" a="1"/>
  <c r="A147" i="100" s="1"/>
  <c r="A155" i="100" a="1"/>
  <c r="A155" i="100" s="1"/>
  <c r="A163" i="100" a="1"/>
  <c r="A163" i="100" s="1"/>
  <c r="A171" i="100" a="1"/>
  <c r="A171" i="100" s="1"/>
  <c r="A179" i="100" a="1"/>
  <c r="A179" i="100" s="1"/>
  <c r="A187" i="100" a="1"/>
  <c r="A187" i="100" s="1"/>
  <c r="B40" i="100" a="1"/>
  <c r="B40" i="100" s="1"/>
  <c r="B68" i="100" a="1"/>
  <c r="B68" i="100" s="1"/>
  <c r="B84" i="100" a="1"/>
  <c r="B84" i="100" s="1"/>
  <c r="B99" i="100" a="1"/>
  <c r="B99" i="100" s="1"/>
  <c r="B107" i="100" a="1"/>
  <c r="B107" i="100" s="1"/>
  <c r="B115" i="100" a="1"/>
  <c r="B115" i="100" s="1"/>
  <c r="B123" i="100" a="1"/>
  <c r="B123" i="100" s="1"/>
  <c r="B131" i="100" a="1"/>
  <c r="B131" i="100" s="1"/>
  <c r="B139" i="100" a="1"/>
  <c r="B139" i="100" s="1"/>
  <c r="B147" i="100" a="1"/>
  <c r="B147" i="100" s="1"/>
  <c r="B155" i="100" a="1"/>
  <c r="B155" i="100" s="1"/>
  <c r="B163" i="100" a="1"/>
  <c r="B163" i="100" s="1"/>
  <c r="B171" i="100" a="1"/>
  <c r="B171" i="100" s="1"/>
  <c r="B179" i="100" a="1"/>
  <c r="B179" i="100" s="1"/>
  <c r="B186" i="100" a="1"/>
  <c r="B186" i="100" s="1"/>
  <c r="B194" i="100" a="1"/>
  <c r="B194" i="100" s="1"/>
  <c r="B202" i="100" a="1"/>
  <c r="B202" i="100" s="1"/>
  <c r="B210" i="100" a="1"/>
  <c r="B210" i="100" s="1"/>
  <c r="B218" i="100" a="1"/>
  <c r="B218" i="100" s="1"/>
  <c r="B226" i="100" a="1"/>
  <c r="B226" i="100" s="1"/>
  <c r="B234" i="100" a="1"/>
  <c r="B234" i="100" s="1"/>
  <c r="B242" i="100" a="1"/>
  <c r="B242" i="100" s="1"/>
  <c r="B249" i="100" a="1"/>
  <c r="B249" i="100" s="1"/>
  <c r="B257" i="100" a="1"/>
  <c r="B257" i="100" s="1"/>
  <c r="B265" i="100" a="1"/>
  <c r="B265" i="100" s="1"/>
  <c r="B273" i="100" a="1"/>
  <c r="B273" i="100" s="1"/>
  <c r="B280" i="100" a="1"/>
  <c r="B280" i="100" s="1"/>
  <c r="B288" i="100" a="1"/>
  <c r="B288" i="100" s="1"/>
  <c r="B295" i="100" a="1"/>
  <c r="B295" i="100" s="1"/>
  <c r="B303" i="100" a="1"/>
  <c r="B303" i="100" s="1"/>
  <c r="B310" i="100" a="1"/>
  <c r="B310" i="100" s="1"/>
  <c r="B318" i="100" a="1"/>
  <c r="B318" i="100" s="1"/>
  <c r="B326" i="100" a="1"/>
  <c r="B326" i="100" s="1"/>
  <c r="B334" i="100" a="1"/>
  <c r="B334" i="100" s="1"/>
  <c r="B341" i="100" a="1"/>
  <c r="B341" i="100" s="1"/>
  <c r="B349" i="100" a="1"/>
  <c r="B349" i="100" s="1"/>
  <c r="B357" i="100" a="1"/>
  <c r="B357" i="100" s="1"/>
  <c r="B372" i="100" a="1"/>
  <c r="B372" i="100" s="1"/>
  <c r="B378" i="100" a="1"/>
  <c r="B378" i="100" s="1"/>
  <c r="B385" i="100" a="1"/>
  <c r="B385" i="100" s="1"/>
  <c r="B393" i="100" a="1"/>
  <c r="B393" i="100" s="1"/>
  <c r="B398" i="100" a="1"/>
  <c r="B398" i="100" s="1"/>
  <c r="B413" i="100" a="1"/>
  <c r="B413" i="100" s="1"/>
  <c r="B421" i="100" a="1"/>
  <c r="B421" i="100" s="1"/>
  <c r="B429" i="100" a="1"/>
  <c r="B429" i="100" s="1"/>
  <c r="B437" i="100" a="1"/>
  <c r="B437" i="100" s="1"/>
  <c r="B445" i="100" a="1"/>
  <c r="B445" i="100" s="1"/>
  <c r="B453" i="100" a="1"/>
  <c r="B453" i="100" s="1"/>
  <c r="B461" i="100" a="1"/>
  <c r="B461" i="100" s="1"/>
  <c r="B469" i="100" a="1"/>
  <c r="B469" i="100" s="1"/>
  <c r="B477" i="100" a="1"/>
  <c r="B477" i="100" s="1"/>
  <c r="B485" i="100" a="1"/>
  <c r="B485" i="100" s="1"/>
  <c r="B493" i="100" a="1"/>
  <c r="B493" i="100" s="1"/>
  <c r="B501" i="100" a="1"/>
  <c r="B501" i="100" s="1"/>
  <c r="B509" i="100" a="1"/>
  <c r="B509" i="100" s="1"/>
  <c r="B517" i="100" a="1"/>
  <c r="B517" i="100" s="1"/>
  <c r="B525" i="100" a="1"/>
  <c r="B525" i="100" s="1"/>
  <c r="B533" i="100" a="1"/>
  <c r="B533" i="100" s="1"/>
  <c r="A26" i="100" a="1"/>
  <c r="A26" i="100" s="1"/>
  <c r="A34" i="100" a="1"/>
  <c r="A34" i="100" s="1"/>
  <c r="A42" i="100" a="1"/>
  <c r="A42" i="100" s="1"/>
  <c r="A623" i="100" a="1"/>
  <c r="A623" i="100" s="1"/>
  <c r="A568" i="100" a="1"/>
  <c r="A568" i="100" s="1"/>
  <c r="A560" i="100" a="1"/>
  <c r="A560" i="100" s="1"/>
  <c r="A552" i="100" a="1"/>
  <c r="A552" i="100" s="1"/>
  <c r="A544" i="100" a="1"/>
  <c r="A544" i="100" s="1"/>
  <c r="A536" i="100" a="1"/>
  <c r="A536" i="100" s="1"/>
  <c r="A528" i="100" a="1"/>
  <c r="A528" i="100" s="1"/>
  <c r="A520" i="100" a="1"/>
  <c r="A520" i="100" s="1"/>
  <c r="A512" i="100" a="1"/>
  <c r="A512" i="100" s="1"/>
  <c r="A504" i="100" a="1"/>
  <c r="A504" i="100" s="1"/>
  <c r="A496" i="100" a="1"/>
  <c r="A496" i="100" s="1"/>
  <c r="A488" i="100" a="1"/>
  <c r="A488" i="100" s="1"/>
  <c r="A480" i="100" a="1"/>
  <c r="A480" i="100" s="1"/>
  <c r="A472" i="100" a="1"/>
  <c r="A472" i="100" s="1"/>
  <c r="A464" i="100" a="1"/>
  <c r="A464" i="100" s="1"/>
  <c r="A456" i="100" a="1"/>
  <c r="A456" i="100" s="1"/>
  <c r="A448" i="100" a="1"/>
  <c r="A448" i="100" s="1"/>
  <c r="A440" i="100" a="1"/>
  <c r="A440" i="100" s="1"/>
  <c r="A432" i="100" a="1"/>
  <c r="A432" i="100" s="1"/>
  <c r="A424" i="100" a="1"/>
  <c r="A424" i="100" s="1"/>
  <c r="A416" i="100" a="1"/>
  <c r="A416" i="100" s="1"/>
  <c r="A408" i="100" a="1"/>
  <c r="A408" i="100" s="1"/>
  <c r="A400" i="100" a="1"/>
  <c r="A400" i="100" s="1"/>
  <c r="A392" i="100" a="1"/>
  <c r="A392" i="100" s="1"/>
  <c r="A384" i="100" a="1"/>
  <c r="A384" i="100" s="1"/>
  <c r="A376" i="100" a="1"/>
  <c r="A376" i="100" s="1"/>
  <c r="A368" i="100" a="1"/>
  <c r="A368" i="100" s="1"/>
  <c r="A360" i="100" a="1"/>
  <c r="A360" i="100" s="1"/>
  <c r="A352" i="100" a="1"/>
  <c r="A352" i="100" s="1"/>
  <c r="A344" i="100" a="1"/>
  <c r="A344" i="100" s="1"/>
  <c r="A336" i="100" a="1"/>
  <c r="A336" i="100" s="1"/>
  <c r="A328" i="100" a="1"/>
  <c r="A328" i="100" s="1"/>
  <c r="A320" i="100" a="1"/>
  <c r="A320" i="100" s="1"/>
  <c r="A312" i="100" a="1"/>
  <c r="A312" i="100" s="1"/>
  <c r="A304" i="100" a="1"/>
  <c r="A304" i="100" s="1"/>
  <c r="A296" i="100" a="1"/>
  <c r="A296" i="100" s="1"/>
  <c r="A288" i="100" a="1"/>
  <c r="A288" i="100" s="1"/>
  <c r="A280" i="100" a="1"/>
  <c r="A280" i="100" s="1"/>
  <c r="A272" i="100" a="1"/>
  <c r="A272" i="100" s="1"/>
  <c r="A264" i="100" a="1"/>
  <c r="A264" i="100" s="1"/>
  <c r="A256" i="100" a="1"/>
  <c r="A256" i="100" s="1"/>
  <c r="A248" i="100" a="1"/>
  <c r="A248" i="100" s="1"/>
  <c r="A240" i="100" a="1"/>
  <c r="A240" i="100" s="1"/>
  <c r="A232" i="100" a="1"/>
  <c r="A232" i="100" s="1"/>
  <c r="A224" i="100" a="1"/>
  <c r="A224" i="100" s="1"/>
  <c r="A216" i="100" a="1"/>
  <c r="A216" i="100" s="1"/>
  <c r="A208" i="100" a="1"/>
  <c r="A208" i="100" s="1"/>
  <c r="A200" i="100" a="1"/>
  <c r="A200" i="100" s="1"/>
  <c r="A192" i="100" a="1"/>
  <c r="A192" i="100" s="1"/>
  <c r="A182" i="100" a="1"/>
  <c r="A182" i="100" s="1"/>
  <c r="A172" i="100" a="1"/>
  <c r="A172" i="100" s="1"/>
  <c r="A158" i="100" a="1"/>
  <c r="A158" i="100" s="1"/>
  <c r="A145" i="100" a="1"/>
  <c r="A145" i="100" s="1"/>
  <c r="A129" i="100" a="1"/>
  <c r="A129" i="100" s="1"/>
  <c r="A112" i="100" a="1"/>
  <c r="A112" i="100" s="1"/>
  <c r="A95" i="100" a="1"/>
  <c r="A95" i="100" s="1"/>
  <c r="A66" i="100" a="1"/>
  <c r="A66" i="100" s="1"/>
  <c r="A121" i="100" a="1"/>
  <c r="A121" i="100" s="1"/>
  <c r="A640" i="100" a="1"/>
  <c r="A640" i="100" s="1"/>
  <c r="A622" i="100" a="1"/>
  <c r="A622" i="100" s="1"/>
  <c r="A567" i="100" a="1"/>
  <c r="A567" i="100" s="1"/>
  <c r="A559" i="100" a="1"/>
  <c r="A559" i="100" s="1"/>
  <c r="A551" i="100" a="1"/>
  <c r="A551" i="100" s="1"/>
  <c r="A543" i="100" a="1"/>
  <c r="A543" i="100" s="1"/>
  <c r="A535" i="100" a="1"/>
  <c r="A535" i="100" s="1"/>
  <c r="A527" i="100" a="1"/>
  <c r="A527" i="100" s="1"/>
  <c r="A519" i="100" a="1"/>
  <c r="A519" i="100" s="1"/>
  <c r="A511" i="100" a="1"/>
  <c r="A511" i="100" s="1"/>
  <c r="A503" i="100" a="1"/>
  <c r="A503" i="100" s="1"/>
  <c r="A495" i="100" a="1"/>
  <c r="A495" i="100" s="1"/>
  <c r="A487" i="100" a="1"/>
  <c r="A487" i="100" s="1"/>
  <c r="A479" i="100" a="1"/>
  <c r="A479" i="100" s="1"/>
  <c r="A471" i="100" a="1"/>
  <c r="A471" i="100" s="1"/>
  <c r="A463" i="100" a="1"/>
  <c r="A463" i="100" s="1"/>
  <c r="A455" i="100" a="1"/>
  <c r="A455" i="100" s="1"/>
  <c r="A447" i="100" a="1"/>
  <c r="A447" i="100" s="1"/>
  <c r="A439" i="100" a="1"/>
  <c r="A439" i="100" s="1"/>
  <c r="A431" i="100" a="1"/>
  <c r="A431" i="100" s="1"/>
  <c r="A423" i="100" a="1"/>
  <c r="A423" i="100" s="1"/>
  <c r="A415" i="100" a="1"/>
  <c r="A415" i="100" s="1"/>
  <c r="A407" i="100" a="1"/>
  <c r="A407" i="100" s="1"/>
  <c r="A399" i="100" a="1"/>
  <c r="A399" i="100" s="1"/>
  <c r="A391" i="100" a="1"/>
  <c r="A391" i="100" s="1"/>
  <c r="A383" i="100" a="1"/>
  <c r="A383" i="100" s="1"/>
  <c r="A375" i="100" a="1"/>
  <c r="A375" i="100" s="1"/>
  <c r="A367" i="100" a="1"/>
  <c r="A367" i="100" s="1"/>
  <c r="A359" i="100" a="1"/>
  <c r="A359" i="100" s="1"/>
  <c r="A351" i="100" a="1"/>
  <c r="A351" i="100" s="1"/>
  <c r="A343" i="100" a="1"/>
  <c r="A343" i="100" s="1"/>
  <c r="A335" i="100" a="1"/>
  <c r="A335" i="100" s="1"/>
  <c r="A327" i="100" a="1"/>
  <c r="A327" i="100" s="1"/>
  <c r="A319" i="100" a="1"/>
  <c r="A319" i="100" s="1"/>
  <c r="A311" i="100" a="1"/>
  <c r="A311" i="100" s="1"/>
  <c r="A303" i="100" a="1"/>
  <c r="A303" i="100" s="1"/>
  <c r="A295" i="100" a="1"/>
  <c r="A295" i="100" s="1"/>
  <c r="A287" i="100" a="1"/>
  <c r="A287" i="100" s="1"/>
  <c r="A279" i="100" a="1"/>
  <c r="A279" i="100" s="1"/>
  <c r="A271" i="100" a="1"/>
  <c r="A271" i="100" s="1"/>
  <c r="A263" i="100" a="1"/>
  <c r="A263" i="100" s="1"/>
  <c r="A255" i="100" a="1"/>
  <c r="A255" i="100" s="1"/>
  <c r="A247" i="100" a="1"/>
  <c r="A247" i="100" s="1"/>
  <c r="A239" i="100" a="1"/>
  <c r="A239" i="100" s="1"/>
  <c r="A231" i="100" a="1"/>
  <c r="A231" i="100" s="1"/>
  <c r="A223" i="100" a="1"/>
  <c r="A223" i="100" s="1"/>
  <c r="A215" i="100" a="1"/>
  <c r="A215" i="100" s="1"/>
  <c r="A207" i="100" a="1"/>
  <c r="A207" i="100" s="1"/>
  <c r="A199" i="100" a="1"/>
  <c r="A199" i="100" s="1"/>
  <c r="A191" i="100" a="1"/>
  <c r="A191" i="100" s="1"/>
  <c r="A181" i="100" a="1"/>
  <c r="A181" i="100" s="1"/>
  <c r="A169" i="100" a="1"/>
  <c r="A169" i="100" s="1"/>
  <c r="A157" i="100" a="1"/>
  <c r="A157" i="100" s="1"/>
  <c r="A144" i="100" a="1"/>
  <c r="A144" i="100" s="1"/>
  <c r="A128" i="100" a="1"/>
  <c r="A128" i="100" s="1"/>
  <c r="A111" i="100" a="1"/>
  <c r="A111" i="100" s="1"/>
  <c r="A93" i="100" a="1"/>
  <c r="A93" i="100" s="1"/>
  <c r="A60" i="100" a="1"/>
  <c r="A60" i="100" s="1"/>
  <c r="A564" i="100" a="1"/>
  <c r="A564" i="100" s="1"/>
  <c r="A639" i="100" a="1"/>
  <c r="A639" i="100" s="1"/>
  <c r="A586" i="100" a="1"/>
  <c r="A586" i="100" s="1"/>
  <c r="A566" i="100" a="1"/>
  <c r="A566" i="100" s="1"/>
  <c r="A558" i="100" a="1"/>
  <c r="A558" i="100" s="1"/>
  <c r="A550" i="100" a="1"/>
  <c r="A550" i="100" s="1"/>
  <c r="A542" i="100" a="1"/>
  <c r="A542" i="100" s="1"/>
  <c r="A534" i="100" a="1"/>
  <c r="A534" i="100" s="1"/>
  <c r="A526" i="100" a="1"/>
  <c r="A526" i="100" s="1"/>
  <c r="A518" i="100" a="1"/>
  <c r="A518" i="100" s="1"/>
  <c r="A510" i="100" a="1"/>
  <c r="A510" i="100" s="1"/>
  <c r="A502" i="100" a="1"/>
  <c r="A502" i="100" s="1"/>
  <c r="A494" i="100" a="1"/>
  <c r="A494" i="100" s="1"/>
  <c r="A486" i="100" a="1"/>
  <c r="A486" i="100" s="1"/>
  <c r="A478" i="100" a="1"/>
  <c r="A478" i="100" s="1"/>
  <c r="A470" i="100" a="1"/>
  <c r="A470" i="100" s="1"/>
  <c r="A462" i="100" a="1"/>
  <c r="A462" i="100" s="1"/>
  <c r="A454" i="100" a="1"/>
  <c r="A454" i="100" s="1"/>
  <c r="A446" i="100" a="1"/>
  <c r="A446" i="100" s="1"/>
  <c r="A438" i="100" a="1"/>
  <c r="A438" i="100" s="1"/>
  <c r="A430" i="100" a="1"/>
  <c r="A430" i="100" s="1"/>
  <c r="A422" i="100" a="1"/>
  <c r="A422" i="100" s="1"/>
  <c r="A414" i="100" a="1"/>
  <c r="A414" i="100" s="1"/>
  <c r="A406" i="100" a="1"/>
  <c r="A406" i="100" s="1"/>
  <c r="A398" i="100" a="1"/>
  <c r="A398" i="100" s="1"/>
  <c r="A390" i="100" a="1"/>
  <c r="A390" i="100" s="1"/>
  <c r="A382" i="100" a="1"/>
  <c r="A382" i="100" s="1"/>
  <c r="A374" i="100" a="1"/>
  <c r="A374" i="100" s="1"/>
  <c r="A366" i="100" a="1"/>
  <c r="A366" i="100" s="1"/>
  <c r="A358" i="100" a="1"/>
  <c r="A358" i="100" s="1"/>
  <c r="A350" i="100" a="1"/>
  <c r="A350" i="100" s="1"/>
  <c r="A342" i="100" a="1"/>
  <c r="A342" i="100" s="1"/>
  <c r="A334" i="100" a="1"/>
  <c r="A334" i="100" s="1"/>
  <c r="A326" i="100" a="1"/>
  <c r="A326" i="100" s="1"/>
  <c r="A318" i="100" a="1"/>
  <c r="A318" i="100" s="1"/>
  <c r="A310" i="100" a="1"/>
  <c r="A310" i="100" s="1"/>
  <c r="A302" i="100" a="1"/>
  <c r="A302" i="100" s="1"/>
  <c r="A294" i="100" a="1"/>
  <c r="A294" i="100" s="1"/>
  <c r="A286" i="100" a="1"/>
  <c r="A286" i="100" s="1"/>
  <c r="A278" i="100" a="1"/>
  <c r="A278" i="100" s="1"/>
  <c r="A270" i="100" a="1"/>
  <c r="A270" i="100" s="1"/>
  <c r="A262" i="100" a="1"/>
  <c r="A262" i="100" s="1"/>
  <c r="A254" i="100" a="1"/>
  <c r="A254" i="100" s="1"/>
  <c r="A246" i="100" a="1"/>
  <c r="A246" i="100" s="1"/>
  <c r="A238" i="100" a="1"/>
  <c r="A238" i="100" s="1"/>
  <c r="A230" i="100" a="1"/>
  <c r="A230" i="100" s="1"/>
  <c r="A222" i="100" a="1"/>
  <c r="A222" i="100" s="1"/>
  <c r="A214" i="100" a="1"/>
  <c r="A214" i="100" s="1"/>
  <c r="A206" i="100" a="1"/>
  <c r="A206" i="100" s="1"/>
  <c r="A198" i="100" a="1"/>
  <c r="A198" i="100" s="1"/>
  <c r="A190" i="100" a="1"/>
  <c r="A190" i="100" s="1"/>
  <c r="A180" i="100" a="1"/>
  <c r="A180" i="100" s="1"/>
  <c r="A168" i="100" a="1"/>
  <c r="A168" i="100" s="1"/>
  <c r="A156" i="100" a="1"/>
  <c r="A156" i="100" s="1"/>
  <c r="A142" i="100" a="1"/>
  <c r="A142" i="100" s="1"/>
  <c r="A126" i="100" a="1"/>
  <c r="A126" i="100" s="1"/>
  <c r="A109" i="100" a="1"/>
  <c r="A109" i="100" s="1"/>
  <c r="A91" i="100" a="1"/>
  <c r="A91" i="100" s="1"/>
  <c r="A58" i="100" a="1"/>
  <c r="A58" i="100" s="1"/>
  <c r="A637" i="100" a="1"/>
  <c r="A637" i="100" s="1"/>
  <c r="A629" i="100" a="1"/>
  <c r="A629" i="100" s="1"/>
  <c r="A621" i="100" a="1"/>
  <c r="A621" i="100" s="1"/>
  <c r="A584" i="100" a="1"/>
  <c r="A584" i="100" s="1"/>
  <c r="A577" i="100" a="1"/>
  <c r="A577" i="100" s="1"/>
  <c r="A628" i="100" a="1"/>
  <c r="A628" i="100" s="1"/>
  <c r="A583" i="100" a="1"/>
  <c r="A583" i="100" s="1"/>
  <c r="A576" i="100" a="1"/>
  <c r="A576" i="100" s="1"/>
  <c r="A636" i="100" a="1"/>
  <c r="A636" i="100" s="1"/>
  <c r="A620" i="100" a="1"/>
  <c r="A620" i="100" s="1"/>
  <c r="A635" i="100" a="1"/>
  <c r="A635" i="100" s="1"/>
  <c r="A627" i="100" a="1"/>
  <c r="A627" i="100" s="1"/>
  <c r="A619" i="100" a="1"/>
  <c r="A619" i="100" s="1"/>
  <c r="A582" i="100" a="1"/>
  <c r="A582" i="100" s="1"/>
  <c r="A575" i="100" a="1"/>
  <c r="A575" i="100" s="1"/>
  <c r="A618" i="100" a="1"/>
  <c r="A618" i="100" s="1"/>
  <c r="A581" i="100" a="1"/>
  <c r="A581" i="100" s="1"/>
  <c r="A574" i="100" a="1"/>
  <c r="A574" i="100" s="1"/>
  <c r="A641" i="100" a="1"/>
  <c r="A641" i="100" s="1"/>
  <c r="A633" i="100" a="1"/>
  <c r="A633" i="100" s="1"/>
  <c r="A625" i="100" a="1"/>
  <c r="A625" i="100" s="1"/>
  <c r="A588" i="100" a="1"/>
  <c r="A588" i="100" s="1"/>
  <c r="A580" i="100" a="1"/>
  <c r="A580" i="100" s="1"/>
  <c r="A573" i="100" a="1"/>
  <c r="A573" i="100" s="1"/>
  <c r="A632" i="100" a="1"/>
  <c r="A632" i="100" s="1"/>
  <c r="A624" i="100" a="1"/>
  <c r="A624" i="100" s="1"/>
  <c r="A587" i="100" a="1"/>
  <c r="A587" i="100" s="1"/>
  <c r="A579" i="100" a="1"/>
  <c r="A579" i="100" s="1"/>
  <c r="A572" i="100" a="1"/>
  <c r="A572" i="100" s="1"/>
  <c r="A571" i="100" a="1"/>
  <c r="A571" i="100" s="1"/>
  <c r="G26" i="91"/>
  <c r="F26" i="91"/>
  <c r="E26" i="91"/>
  <c r="C26" i="91"/>
  <c r="B31" i="60" l="1"/>
  <c r="A585" i="100" a="1"/>
  <c r="A585" i="100" s="1"/>
  <c r="C527" i="100"/>
  <c r="E5" i="60"/>
  <c r="E4" i="60"/>
  <c r="Z50" i="77"/>
  <c r="Z51" i="77" s="1"/>
  <c r="Z50" i="78"/>
  <c r="Z50" i="79"/>
  <c r="J78" i="79" s="1"/>
  <c r="Z50" i="80"/>
  <c r="Z51" i="80" s="1"/>
  <c r="Z50" i="81"/>
  <c r="R16" i="22" s="1"/>
  <c r="Z50" i="82"/>
  <c r="R17" i="22" s="1"/>
  <c r="Z50" i="83"/>
  <c r="Z51" i="83" s="1"/>
  <c r="Z50" i="84"/>
  <c r="J78" i="84" s="1"/>
  <c r="Z50" i="85"/>
  <c r="J78" i="85" s="1"/>
  <c r="Z50" i="86"/>
  <c r="J78" i="86" s="1"/>
  <c r="Z50" i="76"/>
  <c r="R11" i="22" s="1"/>
  <c r="R13" i="22"/>
  <c r="R12" i="22"/>
  <c r="R9" i="22"/>
  <c r="T21" i="22"/>
  <c r="T20" i="22"/>
  <c r="T19" i="22"/>
  <c r="T18" i="22"/>
  <c r="T17" i="22"/>
  <c r="T16" i="22"/>
  <c r="T15" i="22"/>
  <c r="T14" i="22"/>
  <c r="T13" i="22"/>
  <c r="T12" i="22"/>
  <c r="T11" i="22"/>
  <c r="T10" i="22"/>
  <c r="J78" i="78"/>
  <c r="Z51" i="78"/>
  <c r="I5"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 i="78"/>
  <c r="I6" i="78"/>
  <c r="I7" i="78"/>
  <c r="I8" i="78"/>
  <c r="I9" i="78"/>
  <c r="I10" i="78"/>
  <c r="I11" i="78"/>
  <c r="I12" i="78"/>
  <c r="I13" i="78"/>
  <c r="I14" i="78"/>
  <c r="I15" i="78"/>
  <c r="I16" i="78"/>
  <c r="I17" i="78"/>
  <c r="I18" i="78"/>
  <c r="I19" i="78"/>
  <c r="I20" i="78"/>
  <c r="I21" i="78"/>
  <c r="I22" i="78"/>
  <c r="I23" i="78"/>
  <c r="I24" i="78"/>
  <c r="I25" i="78"/>
  <c r="I26" i="78"/>
  <c r="I27" i="78"/>
  <c r="I28" i="78"/>
  <c r="I29" i="78"/>
  <c r="I30" i="78"/>
  <c r="I31" i="78"/>
  <c r="I32" i="78"/>
  <c r="I33" i="78"/>
  <c r="I34" i="78"/>
  <c r="I35" i="78"/>
  <c r="I36" i="78"/>
  <c r="I37" i="78"/>
  <c r="I38" i="78"/>
  <c r="I39" i="78"/>
  <c r="I40" i="78"/>
  <c r="I41" i="78"/>
  <c r="I42" i="78"/>
  <c r="I43" i="78"/>
  <c r="I44" i="78"/>
  <c r="I45" i="78"/>
  <c r="I46" i="78"/>
  <c r="I47" i="78"/>
  <c r="I48" i="78"/>
  <c r="I49" i="78"/>
  <c r="I5" i="79"/>
  <c r="I6" i="79"/>
  <c r="I7" i="79"/>
  <c r="I8" i="79"/>
  <c r="I9" i="79"/>
  <c r="I10" i="79"/>
  <c r="I11" i="79"/>
  <c r="I12" i="79"/>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47" i="79"/>
  <c r="I48" i="79"/>
  <c r="I49" i="79"/>
  <c r="I5" i="80"/>
  <c r="I6" i="80"/>
  <c r="I7" i="80"/>
  <c r="I8" i="80"/>
  <c r="I9" i="80"/>
  <c r="I10"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47" i="80"/>
  <c r="I48" i="80"/>
  <c r="I49" i="80"/>
  <c r="I5" i="81"/>
  <c r="I6" i="81"/>
  <c r="I7" i="81"/>
  <c r="I8" i="81"/>
  <c r="I9" i="8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 i="82"/>
  <c r="I6" i="82"/>
  <c r="I7" i="82"/>
  <c r="I8" i="82"/>
  <c r="I9" i="82"/>
  <c r="I10" i="82"/>
  <c r="I11" i="82"/>
  <c r="I12" i="82"/>
  <c r="I13" i="82"/>
  <c r="I14" i="82"/>
  <c r="I15" i="82"/>
  <c r="I16" i="82"/>
  <c r="I17" i="82"/>
  <c r="I18" i="82"/>
  <c r="I19" i="82"/>
  <c r="I2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 i="83"/>
  <c r="I6" i="83"/>
  <c r="I7" i="83"/>
  <c r="I8" i="83"/>
  <c r="I9" i="83"/>
  <c r="I10" i="83"/>
  <c r="I11" i="83"/>
  <c r="I12" i="83"/>
  <c r="I13" i="83"/>
  <c r="I14" i="83"/>
  <c r="I15" i="83"/>
  <c r="I16" i="83"/>
  <c r="I17" i="83"/>
  <c r="I18" i="83"/>
  <c r="I19" i="83"/>
  <c r="I20" i="83"/>
  <c r="I21" i="83"/>
  <c r="I22" i="83"/>
  <c r="I23" i="83"/>
  <c r="I24" i="83"/>
  <c r="I25" i="83"/>
  <c r="I26" i="83"/>
  <c r="I27" i="83"/>
  <c r="I28" i="83"/>
  <c r="I29" i="83"/>
  <c r="I30" i="83"/>
  <c r="I31" i="83"/>
  <c r="I32" i="83"/>
  <c r="I33" i="83"/>
  <c r="I34" i="83"/>
  <c r="I35" i="83"/>
  <c r="I36" i="83"/>
  <c r="I37" i="83"/>
  <c r="I38" i="83"/>
  <c r="I39" i="83"/>
  <c r="I40" i="83"/>
  <c r="I41" i="83"/>
  <c r="I42" i="83"/>
  <c r="I43" i="83"/>
  <c r="I44" i="83"/>
  <c r="I45" i="83"/>
  <c r="I46" i="83"/>
  <c r="I47" i="83"/>
  <c r="I48" i="83"/>
  <c r="I49" i="83"/>
  <c r="I5" i="84"/>
  <c r="I6" i="84"/>
  <c r="I7" i="84"/>
  <c r="I8" i="84"/>
  <c r="I9" i="84"/>
  <c r="I10" i="84"/>
  <c r="I11" i="84"/>
  <c r="I12" i="84"/>
  <c r="I13" i="84"/>
  <c r="I14" i="84"/>
  <c r="I15" i="84"/>
  <c r="I16" i="84"/>
  <c r="I17" i="84"/>
  <c r="I18" i="84"/>
  <c r="I19" i="84"/>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 i="85"/>
  <c r="I6" i="85"/>
  <c r="I7" i="85"/>
  <c r="I8" i="85"/>
  <c r="I9" i="85"/>
  <c r="I10" i="85"/>
  <c r="I11" i="85"/>
  <c r="I12" i="85"/>
  <c r="I13" i="85"/>
  <c r="I14" i="85"/>
  <c r="I15" i="85"/>
  <c r="I16" i="85"/>
  <c r="I17" i="85"/>
  <c r="I18" i="85"/>
  <c r="I19" i="85"/>
  <c r="I20" i="85"/>
  <c r="I21" i="85"/>
  <c r="I22" i="85"/>
  <c r="I23" i="85"/>
  <c r="I24" i="85"/>
  <c r="I25" i="85"/>
  <c r="I26" i="85"/>
  <c r="I27" i="85"/>
  <c r="I28" i="85"/>
  <c r="I29" i="85"/>
  <c r="I30" i="85"/>
  <c r="I31" i="85"/>
  <c r="I32" i="85"/>
  <c r="I33" i="85"/>
  <c r="I34" i="85"/>
  <c r="I35" i="85"/>
  <c r="I36" i="85"/>
  <c r="I37" i="85"/>
  <c r="I38" i="85"/>
  <c r="I39" i="85"/>
  <c r="I40" i="85"/>
  <c r="I41" i="85"/>
  <c r="I42" i="85"/>
  <c r="I43" i="85"/>
  <c r="I44" i="85"/>
  <c r="I45" i="85"/>
  <c r="I46" i="85"/>
  <c r="I47" i="85"/>
  <c r="I48" i="85"/>
  <c r="I49" i="85"/>
  <c r="I5" i="86"/>
  <c r="I6" i="86"/>
  <c r="I7" i="86"/>
  <c r="I8" i="86"/>
  <c r="I9" i="86"/>
  <c r="I10"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4" i="76"/>
  <c r="I4" i="77"/>
  <c r="I4" i="78"/>
  <c r="I4" i="79"/>
  <c r="I4" i="80"/>
  <c r="I4" i="81"/>
  <c r="I4" i="82"/>
  <c r="I4" i="83"/>
  <c r="I4" i="84"/>
  <c r="I4" i="85"/>
  <c r="I4" i="86"/>
  <c r="I4" i="4"/>
  <c r="Z50" i="4"/>
  <c r="A10" i="60"/>
  <c r="A6" i="91" s="1"/>
  <c r="K50" i="76"/>
  <c r="J60" i="76" s="1"/>
  <c r="K50" i="77"/>
  <c r="J60" i="77" s="1"/>
  <c r="K50" i="78"/>
  <c r="J60" i="78" s="1"/>
  <c r="K50" i="79"/>
  <c r="J60" i="79" s="1"/>
  <c r="K50" i="80"/>
  <c r="J60" i="80" s="1"/>
  <c r="K50" i="81"/>
  <c r="J60" i="81" s="1"/>
  <c r="K50" i="82"/>
  <c r="J60" i="82" s="1"/>
  <c r="K50" i="83"/>
  <c r="J60" i="83" s="1"/>
  <c r="K50" i="84"/>
  <c r="J60" i="84" s="1"/>
  <c r="K50" i="85"/>
  <c r="J60" i="85" s="1"/>
  <c r="K50" i="86"/>
  <c r="J60" i="86" s="1"/>
  <c r="K50" i="4"/>
  <c r="J60" i="4" s="1"/>
  <c r="M60" i="4" s="1"/>
  <c r="J78" i="77" l="1"/>
  <c r="R14" i="22"/>
  <c r="Z51" i="79"/>
  <c r="R21" i="22"/>
  <c r="Z51" i="86"/>
  <c r="J78" i="76"/>
  <c r="Z51" i="4"/>
  <c r="Z51" i="76"/>
  <c r="C10" i="22"/>
  <c r="R10" i="22"/>
  <c r="J78" i="4"/>
  <c r="E82" i="4" s="1"/>
  <c r="E57" i="76" s="1"/>
  <c r="Z51" i="85"/>
  <c r="C11" i="22"/>
  <c r="R20" i="22"/>
  <c r="C18" i="22"/>
  <c r="J78" i="82"/>
  <c r="C19" i="22"/>
  <c r="Z51" i="81"/>
  <c r="J78" i="83"/>
  <c r="C12" i="22"/>
  <c r="C20" i="22"/>
  <c r="R18" i="22"/>
  <c r="J78" i="81"/>
  <c r="C14" i="22"/>
  <c r="C15" i="22"/>
  <c r="C13" i="22"/>
  <c r="C16" i="22"/>
  <c r="C21" i="22"/>
  <c r="C17" i="22"/>
  <c r="Z51" i="84"/>
  <c r="J78" i="80"/>
  <c r="R19" i="22"/>
  <c r="Z51" i="82"/>
  <c r="R15" i="22"/>
  <c r="I50" i="86"/>
  <c r="I50" i="78"/>
  <c r="I50" i="81"/>
  <c r="I50" i="84"/>
  <c r="I50" i="76"/>
  <c r="I50" i="79"/>
  <c r="I50" i="4"/>
  <c r="I50" i="82"/>
  <c r="I50" i="85"/>
  <c r="I50" i="77"/>
  <c r="I50" i="80"/>
  <c r="I50" i="83"/>
  <c r="M60" i="76"/>
  <c r="M60" i="77" s="1"/>
  <c r="M60" i="78" s="1"/>
  <c r="M60" i="79" s="1"/>
  <c r="M60" i="80" s="1"/>
  <c r="M60" i="81" s="1"/>
  <c r="M60" i="82" s="1"/>
  <c r="M60" i="83" s="1"/>
  <c r="M60" i="84" s="1"/>
  <c r="M60" i="85" s="1"/>
  <c r="M60" i="86" s="1"/>
  <c r="F76" i="81"/>
  <c r="F76" i="82"/>
  <c r="F76" i="83"/>
  <c r="F76" i="84"/>
  <c r="F76" i="85"/>
  <c r="F76" i="86"/>
  <c r="F76" i="80"/>
  <c r="F75" i="81"/>
  <c r="F75" i="82"/>
  <c r="F75" i="83"/>
  <c r="F75" i="84"/>
  <c r="F75" i="85"/>
  <c r="F75" i="86"/>
  <c r="F75" i="80"/>
  <c r="F74" i="81"/>
  <c r="F74" i="82"/>
  <c r="F74" i="83"/>
  <c r="F74" i="84"/>
  <c r="F74" i="85"/>
  <c r="F74" i="86"/>
  <c r="F74" i="80"/>
  <c r="F76" i="79"/>
  <c r="F75" i="79"/>
  <c r="F74" i="79"/>
  <c r="F76" i="77"/>
  <c r="F75" i="77"/>
  <c r="F74" i="77"/>
  <c r="F76" i="76"/>
  <c r="F75" i="76"/>
  <c r="F74" i="76"/>
  <c r="F76" i="78"/>
  <c r="F75" i="78"/>
  <c r="F74" i="78"/>
  <c r="E82" i="76" l="1"/>
  <c r="E57" i="77" s="1"/>
  <c r="E82" i="77" s="1"/>
  <c r="E57" i="78" s="1"/>
  <c r="E82" i="78" s="1"/>
  <c r="E57" i="79" s="1"/>
  <c r="E82" i="79" s="1"/>
  <c r="E57" i="80" s="1"/>
  <c r="E82" i="80" s="1"/>
  <c r="E57" i="81" s="1"/>
  <c r="E82" i="81" s="1"/>
  <c r="E57" i="82" s="1"/>
  <c r="E82" i="82" s="1"/>
  <c r="E57" i="83" s="1"/>
  <c r="E82" i="83" s="1"/>
  <c r="E57" i="84" s="1"/>
  <c r="E82" i="84" s="1"/>
  <c r="E57" i="85" s="1"/>
  <c r="E82" i="85" s="1"/>
  <c r="E57" i="86" s="1"/>
  <c r="E82" i="86" s="1"/>
  <c r="Q38" i="22" s="1"/>
  <c r="F18" i="60" s="1"/>
  <c r="M78" i="4"/>
  <c r="M78" i="76" s="1"/>
  <c r="M78" i="77" s="1"/>
  <c r="M78" i="78" s="1"/>
  <c r="M78" i="79" s="1"/>
  <c r="M78" i="80" s="1"/>
  <c r="M78" i="81" s="1"/>
  <c r="M78" i="82" s="1"/>
  <c r="M78" i="83" s="1"/>
  <c r="M78" i="84" s="1"/>
  <c r="M78" i="85" s="1"/>
  <c r="M78" i="86" s="1"/>
  <c r="C22" i="22"/>
  <c r="R22" i="22"/>
  <c r="I24" i="22" s="1"/>
  <c r="B10" i="100" s="1"/>
  <c r="C11" i="100" s="1"/>
  <c r="F2" i="76"/>
  <c r="F2" i="77"/>
  <c r="F2" i="78"/>
  <c r="F2" i="79"/>
  <c r="F2" i="80"/>
  <c r="F2" i="81"/>
  <c r="F2" i="82"/>
  <c r="F2" i="83"/>
  <c r="F2" i="84"/>
  <c r="F2" i="85"/>
  <c r="F2" i="86"/>
  <c r="F2" i="4"/>
  <c r="O54" i="76"/>
  <c r="U54" i="76" s="1"/>
  <c r="O54" i="77"/>
  <c r="U54" i="77" s="1"/>
  <c r="O54" i="78"/>
  <c r="U54" i="78" s="1"/>
  <c r="O54" i="79"/>
  <c r="U54" i="79" s="1"/>
  <c r="O54" i="80"/>
  <c r="U54" i="80" s="1"/>
  <c r="O54" i="81"/>
  <c r="U54" i="81" s="1"/>
  <c r="O54" i="82"/>
  <c r="U54" i="82" s="1"/>
  <c r="O54" i="83"/>
  <c r="U54" i="83" s="1"/>
  <c r="O54" i="84"/>
  <c r="U54" i="84" s="1"/>
  <c r="O54" i="85"/>
  <c r="U54" i="85" s="1"/>
  <c r="O54" i="86"/>
  <c r="U54" i="86" s="1"/>
  <c r="H27" i="22" s="1"/>
  <c r="O54" i="4"/>
  <c r="U54" i="4" s="1"/>
  <c r="Q9" i="22"/>
  <c r="A27" i="60" s="1"/>
  <c r="A23" i="91" s="1"/>
  <c r="P9" i="22"/>
  <c r="A26" i="60" s="1"/>
  <c r="A22" i="91" s="1"/>
  <c r="O9" i="22"/>
  <c r="A25" i="60" s="1"/>
  <c r="A21" i="91" s="1"/>
  <c r="N9" i="22"/>
  <c r="A24" i="60" s="1"/>
  <c r="A20" i="91" s="1"/>
  <c r="M9" i="22"/>
  <c r="A23" i="60" s="1"/>
  <c r="A19" i="91" s="1"/>
  <c r="L9" i="22"/>
  <c r="A22" i="60" s="1"/>
  <c r="A18" i="91" s="1"/>
  <c r="K9" i="22"/>
  <c r="A21" i="60" s="1"/>
  <c r="A17" i="91" s="1"/>
  <c r="J9" i="22"/>
  <c r="A20" i="60" s="1"/>
  <c r="A16" i="91" s="1"/>
  <c r="I9" i="22"/>
  <c r="A19" i="60" s="1"/>
  <c r="A15" i="91" s="1"/>
  <c r="H9" i="22"/>
  <c r="A18" i="60" s="1"/>
  <c r="A14" i="91" s="1"/>
  <c r="G9" i="22"/>
  <c r="A17" i="60" s="1"/>
  <c r="A13" i="91" s="1"/>
  <c r="F9" i="22"/>
  <c r="A16" i="60" s="1"/>
  <c r="A12" i="91" s="1"/>
  <c r="E9" i="22"/>
  <c r="A15" i="60" s="1"/>
  <c r="A11" i="91" s="1"/>
  <c r="D9" i="22"/>
  <c r="A11" i="60" s="1"/>
  <c r="A7" i="91" s="1"/>
  <c r="B9" i="22"/>
  <c r="A9" i="60" s="1"/>
  <c r="A5" i="91" s="1"/>
  <c r="G29" i="97"/>
  <c r="Q56" i="86"/>
  <c r="B29" i="22" s="1"/>
  <c r="Q56" i="85"/>
  <c r="Q56" i="84"/>
  <c r="Q56" i="83"/>
  <c r="Q56" i="82"/>
  <c r="Q56" i="81"/>
  <c r="Q56" i="80"/>
  <c r="Q56" i="79"/>
  <c r="Q56" i="78"/>
  <c r="Q56" i="77"/>
  <c r="Q56" i="76"/>
  <c r="B3" i="91"/>
  <c r="B2" i="91"/>
  <c r="I62" i="95"/>
  <c r="H56" i="95"/>
  <c r="G56" i="95"/>
  <c r="H55" i="95"/>
  <c r="G55" i="95"/>
  <c r="H54" i="95"/>
  <c r="G54" i="95"/>
  <c r="H47" i="95"/>
  <c r="G47" i="95"/>
  <c r="H46" i="95"/>
  <c r="G46" i="95"/>
  <c r="F39" i="95"/>
  <c r="H25" i="95"/>
  <c r="G25" i="95"/>
  <c r="H24" i="95"/>
  <c r="G24" i="95"/>
  <c r="H23" i="95"/>
  <c r="G23" i="95"/>
  <c r="G16" i="95"/>
  <c r="G15" i="95"/>
  <c r="G2" i="78"/>
  <c r="J2" i="78"/>
  <c r="G4" i="78"/>
  <c r="H4" i="78"/>
  <c r="G5" i="78"/>
  <c r="H5" i="78"/>
  <c r="G6" i="78"/>
  <c r="H6" i="78"/>
  <c r="G7" i="78"/>
  <c r="H7" i="78"/>
  <c r="G8" i="78"/>
  <c r="H8" i="78"/>
  <c r="G9" i="78"/>
  <c r="H9" i="78"/>
  <c r="G10" i="78"/>
  <c r="H10" i="78"/>
  <c r="G11" i="78"/>
  <c r="H11" i="78"/>
  <c r="G12" i="78"/>
  <c r="H12" i="78"/>
  <c r="G13" i="78"/>
  <c r="H13" i="78"/>
  <c r="G14" i="78"/>
  <c r="H14" i="78"/>
  <c r="G15" i="78"/>
  <c r="H15" i="78"/>
  <c r="G16" i="78"/>
  <c r="H16" i="78"/>
  <c r="G17" i="78"/>
  <c r="H17" i="78"/>
  <c r="G18" i="78"/>
  <c r="H18" i="78"/>
  <c r="G19" i="78"/>
  <c r="H19" i="78"/>
  <c r="G20" i="78"/>
  <c r="H20" i="78"/>
  <c r="G21" i="78"/>
  <c r="H21" i="78"/>
  <c r="G22" i="78"/>
  <c r="H22" i="78"/>
  <c r="G23" i="78"/>
  <c r="H23" i="78"/>
  <c r="G24" i="78"/>
  <c r="H24" i="78"/>
  <c r="G25" i="78"/>
  <c r="H25" i="78"/>
  <c r="G26" i="78"/>
  <c r="H26" i="78"/>
  <c r="G27" i="78"/>
  <c r="H27" i="78"/>
  <c r="G28" i="78"/>
  <c r="H28" i="78"/>
  <c r="G29" i="78"/>
  <c r="H29" i="78"/>
  <c r="G30" i="78"/>
  <c r="H30" i="78"/>
  <c r="G31" i="78"/>
  <c r="H31" i="78"/>
  <c r="G32" i="78"/>
  <c r="H32" i="78"/>
  <c r="G33" i="78"/>
  <c r="H33" i="78"/>
  <c r="G34" i="78"/>
  <c r="H34" i="78"/>
  <c r="G35" i="78"/>
  <c r="H35" i="78"/>
  <c r="G36" i="78"/>
  <c r="H36" i="78"/>
  <c r="G37" i="78"/>
  <c r="H37" i="78"/>
  <c r="G38" i="78"/>
  <c r="H38" i="78"/>
  <c r="G39" i="78"/>
  <c r="H39" i="78"/>
  <c r="G40" i="78"/>
  <c r="H40" i="78"/>
  <c r="G41" i="78"/>
  <c r="H41" i="78"/>
  <c r="G42" i="78"/>
  <c r="H42" i="78"/>
  <c r="G43" i="78"/>
  <c r="H43" i="78"/>
  <c r="G44" i="78"/>
  <c r="H44" i="78"/>
  <c r="G45" i="78"/>
  <c r="H45" i="78"/>
  <c r="G46" i="78"/>
  <c r="H46" i="78"/>
  <c r="G47" i="78"/>
  <c r="H47" i="78"/>
  <c r="G48" i="78"/>
  <c r="H48" i="78"/>
  <c r="G49" i="78"/>
  <c r="H49" i="78"/>
  <c r="J50" i="78"/>
  <c r="B13" i="22" s="1"/>
  <c r="L50" i="78"/>
  <c r="M50" i="78"/>
  <c r="N50" i="78"/>
  <c r="J65" i="78" s="1"/>
  <c r="O50" i="78"/>
  <c r="G13" i="22" s="1"/>
  <c r="P50" i="78"/>
  <c r="J67" i="78" s="1"/>
  <c r="Q50" i="78"/>
  <c r="I13" i="22" s="1"/>
  <c r="R50" i="78"/>
  <c r="J13" i="22" s="1"/>
  <c r="S50" i="78"/>
  <c r="J70" i="78" s="1"/>
  <c r="T50" i="78"/>
  <c r="J71" i="78" s="1"/>
  <c r="U50" i="78"/>
  <c r="J72" i="78" s="1"/>
  <c r="V50" i="78"/>
  <c r="J73" i="78" s="1"/>
  <c r="W50" i="78"/>
  <c r="J74" i="78" s="1"/>
  <c r="X50" i="78"/>
  <c r="J75" i="78" s="1"/>
  <c r="Y50" i="78"/>
  <c r="Q13" i="22" s="1"/>
  <c r="G51" i="78"/>
  <c r="F54" i="78"/>
  <c r="M54" i="78"/>
  <c r="T54" i="78" s="1"/>
  <c r="P54" i="78"/>
  <c r="P56" i="78"/>
  <c r="P57" i="78"/>
  <c r="Q57" i="78"/>
  <c r="F58" i="78"/>
  <c r="J58" i="78"/>
  <c r="M58" i="78"/>
  <c r="M63" i="78" s="1"/>
  <c r="Q58" i="78"/>
  <c r="R58" i="78"/>
  <c r="U58" i="78"/>
  <c r="V58" i="78"/>
  <c r="F62" i="78"/>
  <c r="F63" i="78"/>
  <c r="J63" i="78"/>
  <c r="F64" i="78"/>
  <c r="F65" i="78"/>
  <c r="F66" i="78"/>
  <c r="F67" i="78"/>
  <c r="F68" i="78"/>
  <c r="F69" i="78"/>
  <c r="F70" i="78"/>
  <c r="F71" i="78"/>
  <c r="F72" i="78"/>
  <c r="F73" i="78"/>
  <c r="F81" i="78"/>
  <c r="N91" i="78"/>
  <c r="N92" i="78"/>
  <c r="X92" i="78"/>
  <c r="T92" i="78" s="1"/>
  <c r="T93" i="78" s="1"/>
  <c r="N93" i="78"/>
  <c r="N94" i="78"/>
  <c r="N95" i="78"/>
  <c r="N96" i="78"/>
  <c r="N97" i="78"/>
  <c r="G98" i="78"/>
  <c r="L98" i="78"/>
  <c r="G2" i="82"/>
  <c r="J2" i="82"/>
  <c r="G4" i="82"/>
  <c r="H4" i="82"/>
  <c r="G5" i="82"/>
  <c r="H5" i="82"/>
  <c r="G6" i="82"/>
  <c r="H6" i="82"/>
  <c r="G7" i="82"/>
  <c r="H7" i="82"/>
  <c r="G8" i="82"/>
  <c r="H8" i="82"/>
  <c r="G9" i="82"/>
  <c r="H9" i="82"/>
  <c r="G10" i="82"/>
  <c r="H10" i="82"/>
  <c r="G11" i="82"/>
  <c r="H11" i="82"/>
  <c r="G12" i="82"/>
  <c r="H12" i="82"/>
  <c r="G13" i="82"/>
  <c r="H13" i="82"/>
  <c r="G14" i="82"/>
  <c r="H14" i="82"/>
  <c r="G15" i="82"/>
  <c r="H15" i="82"/>
  <c r="G16" i="82"/>
  <c r="H16" i="82"/>
  <c r="G17" i="82"/>
  <c r="H17" i="82"/>
  <c r="G18" i="82"/>
  <c r="H18" i="82"/>
  <c r="G19" i="82"/>
  <c r="H19" i="82"/>
  <c r="G20" i="82"/>
  <c r="H20" i="82"/>
  <c r="G21" i="82"/>
  <c r="H21" i="82"/>
  <c r="G22" i="82"/>
  <c r="H22" i="82"/>
  <c r="G23" i="82"/>
  <c r="H23" i="82"/>
  <c r="G24" i="82"/>
  <c r="H24" i="82"/>
  <c r="G25" i="82"/>
  <c r="H25" i="82"/>
  <c r="G26" i="82"/>
  <c r="H26" i="82"/>
  <c r="G27" i="82"/>
  <c r="H27" i="82"/>
  <c r="G28" i="82"/>
  <c r="H28" i="82"/>
  <c r="G29" i="82"/>
  <c r="H29" i="82"/>
  <c r="G30" i="82"/>
  <c r="H30" i="82"/>
  <c r="G31" i="82"/>
  <c r="H31" i="82"/>
  <c r="G32" i="82"/>
  <c r="H32" i="82"/>
  <c r="G33" i="82"/>
  <c r="H33" i="82"/>
  <c r="G34" i="82"/>
  <c r="H34" i="82"/>
  <c r="G35" i="82"/>
  <c r="H35" i="82"/>
  <c r="G36" i="82"/>
  <c r="H36" i="82"/>
  <c r="G37" i="82"/>
  <c r="H37" i="82"/>
  <c r="G38" i="82"/>
  <c r="H38" i="82"/>
  <c r="G39" i="82"/>
  <c r="H39" i="82"/>
  <c r="G40" i="82"/>
  <c r="H40" i="82"/>
  <c r="G41" i="82"/>
  <c r="H41" i="82"/>
  <c r="G42" i="82"/>
  <c r="H42" i="82"/>
  <c r="G43" i="82"/>
  <c r="H43" i="82"/>
  <c r="G44" i="82"/>
  <c r="H44" i="82"/>
  <c r="G45" i="82"/>
  <c r="H45" i="82"/>
  <c r="G46" i="82"/>
  <c r="H46" i="82"/>
  <c r="G47" i="82"/>
  <c r="H47" i="82"/>
  <c r="G48" i="82"/>
  <c r="H48" i="82"/>
  <c r="G49" i="82"/>
  <c r="H49" i="82"/>
  <c r="J50" i="82"/>
  <c r="L50" i="82"/>
  <c r="M50" i="82"/>
  <c r="N50" i="82"/>
  <c r="F17" i="22" s="1"/>
  <c r="O50" i="82"/>
  <c r="J66" i="82" s="1"/>
  <c r="P50" i="82"/>
  <c r="H17" i="22" s="1"/>
  <c r="Q50" i="82"/>
  <c r="I17" i="22" s="1"/>
  <c r="R50" i="82"/>
  <c r="J69" i="82" s="1"/>
  <c r="S50" i="82"/>
  <c r="J70" i="82" s="1"/>
  <c r="T50" i="82"/>
  <c r="L17" i="22" s="1"/>
  <c r="U50" i="82"/>
  <c r="J72" i="82" s="1"/>
  <c r="V50" i="82"/>
  <c r="J73" i="82" s="1"/>
  <c r="W50" i="82"/>
  <c r="J74" i="82" s="1"/>
  <c r="X50" i="82"/>
  <c r="J75" i="82" s="1"/>
  <c r="Y50" i="82"/>
  <c r="J76" i="82" s="1"/>
  <c r="G51" i="82"/>
  <c r="F54" i="82"/>
  <c r="M54" i="82"/>
  <c r="T54" i="82" s="1"/>
  <c r="P54" i="82"/>
  <c r="P56" i="82"/>
  <c r="P57" i="82"/>
  <c r="Q57" i="82"/>
  <c r="F58" i="82"/>
  <c r="J58" i="82"/>
  <c r="M58" i="82"/>
  <c r="M63" i="82" s="1"/>
  <c r="Q58" i="82"/>
  <c r="R58" i="82"/>
  <c r="U58" i="82"/>
  <c r="V58" i="82"/>
  <c r="F62" i="82"/>
  <c r="F63" i="82"/>
  <c r="J63" i="82"/>
  <c r="F64" i="82"/>
  <c r="F65" i="82"/>
  <c r="F66" i="82"/>
  <c r="F67" i="82"/>
  <c r="F68" i="82"/>
  <c r="F69" i="82"/>
  <c r="F70" i="82"/>
  <c r="F71" i="82"/>
  <c r="F72" i="82"/>
  <c r="F73" i="82"/>
  <c r="F81" i="82"/>
  <c r="N91" i="82"/>
  <c r="N92" i="82"/>
  <c r="X92" i="82"/>
  <c r="T92" i="82" s="1"/>
  <c r="T93" i="82" s="1"/>
  <c r="N93" i="82"/>
  <c r="N94" i="82"/>
  <c r="N95" i="82"/>
  <c r="N96" i="82"/>
  <c r="N97" i="82"/>
  <c r="G98" i="82"/>
  <c r="L98" i="82"/>
  <c r="F5" i="91"/>
  <c r="F7" i="91"/>
  <c r="C8" i="91"/>
  <c r="E8" i="91"/>
  <c r="G8" i="91"/>
  <c r="F11" i="91"/>
  <c r="F12" i="91"/>
  <c r="F13" i="91"/>
  <c r="F14" i="91"/>
  <c r="F15" i="91"/>
  <c r="F16" i="91"/>
  <c r="F17" i="91"/>
  <c r="F18" i="91"/>
  <c r="F19" i="91"/>
  <c r="F20" i="91"/>
  <c r="F21" i="91"/>
  <c r="F22" i="91"/>
  <c r="F23" i="91"/>
  <c r="C24" i="91"/>
  <c r="E24" i="91"/>
  <c r="G24" i="91"/>
  <c r="G32" i="91"/>
  <c r="G38" i="91"/>
  <c r="G2" i="86"/>
  <c r="J2" i="86"/>
  <c r="G4" i="86"/>
  <c r="H4" i="86"/>
  <c r="G5" i="86"/>
  <c r="H5" i="86"/>
  <c r="G6" i="86"/>
  <c r="H6" i="86"/>
  <c r="G7" i="86"/>
  <c r="H7" i="86"/>
  <c r="G8" i="86"/>
  <c r="H8" i="86"/>
  <c r="G9" i="86"/>
  <c r="H9" i="86"/>
  <c r="G10" i="86"/>
  <c r="H10" i="86"/>
  <c r="G11" i="86"/>
  <c r="H11" i="86"/>
  <c r="G12" i="86"/>
  <c r="H12" i="86"/>
  <c r="G13" i="86"/>
  <c r="H13" i="86"/>
  <c r="G14" i="86"/>
  <c r="H14" i="86"/>
  <c r="G15" i="86"/>
  <c r="H15" i="86"/>
  <c r="G16" i="86"/>
  <c r="H16" i="86"/>
  <c r="G17" i="86"/>
  <c r="H17" i="86"/>
  <c r="G18" i="86"/>
  <c r="H18" i="86"/>
  <c r="G19" i="86"/>
  <c r="H19" i="86"/>
  <c r="G20" i="86"/>
  <c r="H20" i="86"/>
  <c r="G21" i="86"/>
  <c r="H21" i="86"/>
  <c r="G22" i="86"/>
  <c r="H22" i="86"/>
  <c r="G23" i="86"/>
  <c r="H23" i="86"/>
  <c r="G24" i="86"/>
  <c r="H24" i="86"/>
  <c r="G25" i="86"/>
  <c r="H25" i="86"/>
  <c r="G26" i="86"/>
  <c r="H26" i="86"/>
  <c r="G27" i="86"/>
  <c r="H27" i="86"/>
  <c r="G28" i="86"/>
  <c r="H28" i="86"/>
  <c r="G29" i="86"/>
  <c r="H29" i="86"/>
  <c r="G30" i="86"/>
  <c r="H30" i="86"/>
  <c r="G31" i="86"/>
  <c r="H31" i="86"/>
  <c r="G32" i="86"/>
  <c r="H32" i="86"/>
  <c r="G33" i="86"/>
  <c r="H33" i="86"/>
  <c r="G34" i="86"/>
  <c r="H34" i="86"/>
  <c r="G35" i="86"/>
  <c r="H35" i="86"/>
  <c r="G36" i="86"/>
  <c r="H36" i="86"/>
  <c r="G37" i="86"/>
  <c r="H37" i="86"/>
  <c r="G38" i="86"/>
  <c r="H38" i="86"/>
  <c r="G39" i="86"/>
  <c r="H39" i="86"/>
  <c r="G40" i="86"/>
  <c r="H40" i="86"/>
  <c r="G41" i="86"/>
  <c r="H41" i="86"/>
  <c r="G42" i="86"/>
  <c r="H42" i="86"/>
  <c r="G43" i="86"/>
  <c r="H43" i="86"/>
  <c r="G44" i="86"/>
  <c r="H44" i="86"/>
  <c r="G45" i="86"/>
  <c r="H45" i="86"/>
  <c r="G46" i="86"/>
  <c r="H46" i="86"/>
  <c r="G47" i="86"/>
  <c r="H47" i="86"/>
  <c r="G48" i="86"/>
  <c r="H48" i="86"/>
  <c r="G49" i="86"/>
  <c r="H49" i="86"/>
  <c r="J50" i="86"/>
  <c r="L50" i="86"/>
  <c r="M50" i="86"/>
  <c r="N50" i="86"/>
  <c r="J65" i="86" s="1"/>
  <c r="O50" i="86"/>
  <c r="J66" i="86" s="1"/>
  <c r="P50" i="86"/>
  <c r="J67" i="86" s="1"/>
  <c r="Q50" i="86"/>
  <c r="J68" i="86" s="1"/>
  <c r="R50" i="86"/>
  <c r="J21" i="22" s="1"/>
  <c r="S50" i="86"/>
  <c r="J70" i="86" s="1"/>
  <c r="T50" i="86"/>
  <c r="L21" i="22" s="1"/>
  <c r="U50" i="86"/>
  <c r="J72" i="86" s="1"/>
  <c r="V50" i="86"/>
  <c r="J73" i="86" s="1"/>
  <c r="W50" i="86"/>
  <c r="J74" i="86" s="1"/>
  <c r="X50" i="86"/>
  <c r="J75" i="86" s="1"/>
  <c r="Y50" i="86"/>
  <c r="J76" i="86" s="1"/>
  <c r="G51" i="86"/>
  <c r="F54" i="86"/>
  <c r="M54" i="86"/>
  <c r="T54" i="86" s="1"/>
  <c r="P54" i="86"/>
  <c r="A27" i="22" s="1"/>
  <c r="A28" i="22"/>
  <c r="P56" i="86"/>
  <c r="A29" i="22" s="1"/>
  <c r="P57" i="86"/>
  <c r="A30" i="22" s="1"/>
  <c r="Q57" i="86"/>
  <c r="B30" i="22" s="1"/>
  <c r="F58" i="86"/>
  <c r="J58" i="86"/>
  <c r="M58" i="86"/>
  <c r="M63" i="86" s="1"/>
  <c r="Q58" i="86"/>
  <c r="R58" i="86"/>
  <c r="D31" i="22" s="1"/>
  <c r="U58" i="86"/>
  <c r="V58" i="86"/>
  <c r="F62" i="86"/>
  <c r="F63" i="86"/>
  <c r="J63" i="86"/>
  <c r="F64" i="86"/>
  <c r="F65" i="86"/>
  <c r="F66" i="86"/>
  <c r="F67" i="86"/>
  <c r="F68" i="86"/>
  <c r="F69" i="86"/>
  <c r="F70" i="86"/>
  <c r="F71" i="86"/>
  <c r="F72" i="86"/>
  <c r="F73" i="86"/>
  <c r="F81" i="86"/>
  <c r="N91" i="86"/>
  <c r="N92" i="86"/>
  <c r="X92" i="86"/>
  <c r="T92" i="86" s="1"/>
  <c r="N93" i="86"/>
  <c r="N94" i="86"/>
  <c r="N95" i="86"/>
  <c r="N96" i="86"/>
  <c r="N97" i="86"/>
  <c r="G98" i="86"/>
  <c r="L98" i="86"/>
  <c r="G2" i="76"/>
  <c r="J2" i="76"/>
  <c r="G4" i="76"/>
  <c r="H4" i="76"/>
  <c r="G5" i="76"/>
  <c r="H5" i="76"/>
  <c r="G6" i="76"/>
  <c r="H6" i="76"/>
  <c r="G7" i="76"/>
  <c r="H7" i="76"/>
  <c r="G8" i="76"/>
  <c r="H8" i="76"/>
  <c r="G9" i="76"/>
  <c r="H9" i="76"/>
  <c r="G10" i="76"/>
  <c r="H10" i="76"/>
  <c r="G11" i="76"/>
  <c r="H11" i="76"/>
  <c r="G12" i="76"/>
  <c r="H12" i="76"/>
  <c r="G13" i="76"/>
  <c r="H13" i="76"/>
  <c r="G14" i="76"/>
  <c r="H14" i="76"/>
  <c r="G15" i="76"/>
  <c r="H15" i="76"/>
  <c r="G16" i="76"/>
  <c r="H16" i="76"/>
  <c r="G17" i="76"/>
  <c r="H17" i="76"/>
  <c r="G18" i="76"/>
  <c r="H18" i="76"/>
  <c r="G19" i="76"/>
  <c r="H19" i="76"/>
  <c r="G20" i="76"/>
  <c r="H20" i="76"/>
  <c r="G21" i="76"/>
  <c r="H21" i="76"/>
  <c r="G22" i="76"/>
  <c r="H22" i="76"/>
  <c r="G23" i="76"/>
  <c r="H23" i="76"/>
  <c r="G24" i="76"/>
  <c r="H24" i="76"/>
  <c r="G25" i="76"/>
  <c r="H25" i="76"/>
  <c r="G26" i="76"/>
  <c r="H26" i="76"/>
  <c r="G27" i="76"/>
  <c r="H27" i="76"/>
  <c r="G28" i="76"/>
  <c r="H28" i="76"/>
  <c r="G29" i="76"/>
  <c r="H29" i="76"/>
  <c r="G30" i="76"/>
  <c r="H30" i="76"/>
  <c r="G31" i="76"/>
  <c r="H31" i="76"/>
  <c r="G32" i="76"/>
  <c r="H32" i="76"/>
  <c r="G33" i="76"/>
  <c r="H33" i="76"/>
  <c r="G34" i="76"/>
  <c r="H34" i="76"/>
  <c r="G35" i="76"/>
  <c r="H35" i="76"/>
  <c r="G36" i="76"/>
  <c r="H36" i="76"/>
  <c r="G37" i="76"/>
  <c r="H37" i="76"/>
  <c r="G38" i="76"/>
  <c r="H38" i="76"/>
  <c r="G39" i="76"/>
  <c r="H39" i="76"/>
  <c r="G40" i="76"/>
  <c r="H40" i="76"/>
  <c r="G41" i="76"/>
  <c r="H41" i="76"/>
  <c r="G42" i="76"/>
  <c r="H42" i="76"/>
  <c r="G43" i="76"/>
  <c r="H43" i="76"/>
  <c r="G44" i="76"/>
  <c r="H44" i="76"/>
  <c r="G45" i="76"/>
  <c r="H45" i="76"/>
  <c r="G46" i="76"/>
  <c r="H46" i="76"/>
  <c r="G47" i="76"/>
  <c r="H47" i="76"/>
  <c r="G48" i="76"/>
  <c r="H48" i="76"/>
  <c r="G49" i="76"/>
  <c r="H49" i="76"/>
  <c r="J50" i="76"/>
  <c r="B11" i="22" s="1"/>
  <c r="L50" i="76"/>
  <c r="M50" i="76"/>
  <c r="N50" i="76"/>
  <c r="J65" i="76" s="1"/>
  <c r="O50" i="76"/>
  <c r="J66" i="76" s="1"/>
  <c r="P50" i="76"/>
  <c r="H11" i="22" s="1"/>
  <c r="Q50" i="76"/>
  <c r="J68" i="76" s="1"/>
  <c r="R50" i="76"/>
  <c r="J69" i="76" s="1"/>
  <c r="S50" i="76"/>
  <c r="J70" i="76" s="1"/>
  <c r="T50" i="76"/>
  <c r="L11" i="22" s="1"/>
  <c r="U50" i="76"/>
  <c r="M11" i="22" s="1"/>
  <c r="V50" i="76"/>
  <c r="J73" i="76" s="1"/>
  <c r="W50" i="76"/>
  <c r="J74" i="76" s="1"/>
  <c r="X50" i="76"/>
  <c r="J75" i="76" s="1"/>
  <c r="Y50" i="76"/>
  <c r="Q11" i="22" s="1"/>
  <c r="G51" i="76"/>
  <c r="F54" i="76"/>
  <c r="M54" i="76"/>
  <c r="T54" i="76" s="1"/>
  <c r="P54" i="76"/>
  <c r="P56" i="76"/>
  <c r="P57" i="76"/>
  <c r="Q57" i="76"/>
  <c r="F58" i="76"/>
  <c r="J58" i="76"/>
  <c r="M58" i="76"/>
  <c r="M63" i="76" s="1"/>
  <c r="Q58" i="76"/>
  <c r="R58" i="76"/>
  <c r="U58" i="76"/>
  <c r="V58" i="76"/>
  <c r="F62" i="76"/>
  <c r="F63" i="76"/>
  <c r="J63" i="76"/>
  <c r="F64" i="76"/>
  <c r="F65" i="76"/>
  <c r="F66" i="76"/>
  <c r="F67" i="76"/>
  <c r="F68" i="76"/>
  <c r="F69" i="76"/>
  <c r="F70" i="76"/>
  <c r="F71" i="76"/>
  <c r="F72" i="76"/>
  <c r="F73" i="76"/>
  <c r="F81" i="76"/>
  <c r="N91" i="76"/>
  <c r="N92" i="76"/>
  <c r="X92" i="76"/>
  <c r="T92" i="76" s="1"/>
  <c r="T93" i="76" s="1"/>
  <c r="N93" i="76"/>
  <c r="N94" i="76"/>
  <c r="N95" i="76"/>
  <c r="N96" i="76"/>
  <c r="N97" i="76"/>
  <c r="G98" i="76"/>
  <c r="L98" i="76"/>
  <c r="G4" i="4"/>
  <c r="H4"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0" i="4"/>
  <c r="H20" i="4"/>
  <c r="G21" i="4"/>
  <c r="H21" i="4"/>
  <c r="G22" i="4"/>
  <c r="H22" i="4"/>
  <c r="G23" i="4"/>
  <c r="H23" i="4"/>
  <c r="G24" i="4"/>
  <c r="H24" i="4"/>
  <c r="G25" i="4"/>
  <c r="H25" i="4"/>
  <c r="G26" i="4"/>
  <c r="H26" i="4"/>
  <c r="G27" i="4"/>
  <c r="H27" i="4"/>
  <c r="G28" i="4"/>
  <c r="H28" i="4"/>
  <c r="G29" i="4"/>
  <c r="H29" i="4"/>
  <c r="G30" i="4"/>
  <c r="H30" i="4"/>
  <c r="G31" i="4"/>
  <c r="H31" i="4"/>
  <c r="G32" i="4"/>
  <c r="H32" i="4"/>
  <c r="G33" i="4"/>
  <c r="H33" i="4"/>
  <c r="G34" i="4"/>
  <c r="H34" i="4"/>
  <c r="G35" i="4"/>
  <c r="H35" i="4"/>
  <c r="G36" i="4"/>
  <c r="H36" i="4"/>
  <c r="G37" i="4"/>
  <c r="H37" i="4"/>
  <c r="G38" i="4"/>
  <c r="H38" i="4"/>
  <c r="G39" i="4"/>
  <c r="H39" i="4"/>
  <c r="G40" i="4"/>
  <c r="H40" i="4"/>
  <c r="G41" i="4"/>
  <c r="H41" i="4"/>
  <c r="G42" i="4"/>
  <c r="H42" i="4"/>
  <c r="G43" i="4"/>
  <c r="H43" i="4"/>
  <c r="G44" i="4"/>
  <c r="H44" i="4"/>
  <c r="G45" i="4"/>
  <c r="H45" i="4"/>
  <c r="G46" i="4"/>
  <c r="H46" i="4"/>
  <c r="G47" i="4"/>
  <c r="H47" i="4"/>
  <c r="G48" i="4"/>
  <c r="H48" i="4"/>
  <c r="G49" i="4"/>
  <c r="H49" i="4"/>
  <c r="J50" i="4"/>
  <c r="J59" i="4" s="1"/>
  <c r="M59" i="4" s="1"/>
  <c r="L50" i="4"/>
  <c r="M50" i="4"/>
  <c r="N50" i="4"/>
  <c r="F10" i="22" s="1"/>
  <c r="O50" i="4"/>
  <c r="G10" i="22" s="1"/>
  <c r="P50" i="4"/>
  <c r="H10" i="22" s="1"/>
  <c r="Q50" i="4"/>
  <c r="I10" i="22" s="1"/>
  <c r="R50" i="4"/>
  <c r="J69" i="4" s="1"/>
  <c r="M69" i="4" s="1"/>
  <c r="S50" i="4"/>
  <c r="J70" i="4" s="1"/>
  <c r="M70" i="4" s="1"/>
  <c r="T50" i="4"/>
  <c r="L10" i="22" s="1"/>
  <c r="U50" i="4"/>
  <c r="M10" i="22" s="1"/>
  <c r="V50" i="4"/>
  <c r="N10" i="22" s="1"/>
  <c r="W50" i="4"/>
  <c r="J74" i="4" s="1"/>
  <c r="M74" i="4" s="1"/>
  <c r="X50" i="4"/>
  <c r="J75" i="4" s="1"/>
  <c r="M75" i="4" s="1"/>
  <c r="Y50" i="4"/>
  <c r="J76" i="4" s="1"/>
  <c r="M76" i="4" s="1"/>
  <c r="F51" i="4"/>
  <c r="F51" i="86" s="1"/>
  <c r="M54" i="4"/>
  <c r="T54" i="4" s="1"/>
  <c r="M57" i="4"/>
  <c r="J58" i="4"/>
  <c r="J63" i="4"/>
  <c r="F64" i="4"/>
  <c r="F65" i="4"/>
  <c r="F66" i="4"/>
  <c r="F67" i="4"/>
  <c r="F68" i="4"/>
  <c r="F69" i="4"/>
  <c r="F70" i="4"/>
  <c r="F71" i="4"/>
  <c r="F72" i="4"/>
  <c r="F73" i="4"/>
  <c r="F74" i="4"/>
  <c r="F75" i="4"/>
  <c r="F76" i="4"/>
  <c r="N91" i="4"/>
  <c r="N92" i="4"/>
  <c r="X92" i="4"/>
  <c r="T92" i="4" s="1"/>
  <c r="T93" i="4" s="1"/>
  <c r="N93" i="4"/>
  <c r="N94" i="4"/>
  <c r="N95" i="4"/>
  <c r="N96" i="4"/>
  <c r="N97" i="4"/>
  <c r="G98" i="4"/>
  <c r="L98" i="4"/>
  <c r="G2" i="81"/>
  <c r="J2" i="81"/>
  <c r="G4" i="81"/>
  <c r="H4" i="81"/>
  <c r="G5" i="81"/>
  <c r="H5" i="81"/>
  <c r="G6" i="81"/>
  <c r="H6" i="81"/>
  <c r="G7" i="81"/>
  <c r="H7" i="81"/>
  <c r="G8" i="81"/>
  <c r="H8" i="81"/>
  <c r="G9" i="81"/>
  <c r="H9" i="81"/>
  <c r="G10" i="81"/>
  <c r="H10" i="81"/>
  <c r="G11" i="81"/>
  <c r="H11" i="81"/>
  <c r="G12" i="81"/>
  <c r="H12" i="81"/>
  <c r="G13" i="81"/>
  <c r="H13" i="81"/>
  <c r="G14" i="81"/>
  <c r="H14" i="81"/>
  <c r="G15" i="81"/>
  <c r="H15" i="81"/>
  <c r="G16" i="81"/>
  <c r="H16" i="81"/>
  <c r="G17" i="81"/>
  <c r="H17" i="81"/>
  <c r="G18" i="81"/>
  <c r="H18" i="81"/>
  <c r="G19" i="81"/>
  <c r="H19" i="81"/>
  <c r="G20" i="81"/>
  <c r="H20" i="81"/>
  <c r="G21" i="81"/>
  <c r="H21" i="81"/>
  <c r="G22" i="81"/>
  <c r="H22" i="81"/>
  <c r="G23" i="81"/>
  <c r="H23" i="81"/>
  <c r="G24" i="81"/>
  <c r="H24" i="81"/>
  <c r="G25" i="81"/>
  <c r="H25" i="81"/>
  <c r="G26" i="81"/>
  <c r="H26" i="81"/>
  <c r="G27" i="81"/>
  <c r="H27" i="81"/>
  <c r="G28" i="81"/>
  <c r="H28" i="81"/>
  <c r="G29" i="81"/>
  <c r="H29" i="81"/>
  <c r="G30" i="81"/>
  <c r="H30" i="81"/>
  <c r="G31" i="81"/>
  <c r="H31" i="81"/>
  <c r="G32" i="81"/>
  <c r="H32" i="81"/>
  <c r="G33" i="81"/>
  <c r="H33" i="81"/>
  <c r="G34" i="81"/>
  <c r="H34" i="81"/>
  <c r="G35" i="81"/>
  <c r="H35" i="81"/>
  <c r="G36" i="81"/>
  <c r="H36" i="81"/>
  <c r="G37" i="81"/>
  <c r="H37" i="81"/>
  <c r="G38" i="81"/>
  <c r="H38" i="81"/>
  <c r="G39" i="81"/>
  <c r="H39" i="81"/>
  <c r="G40" i="81"/>
  <c r="H40" i="81"/>
  <c r="G41" i="81"/>
  <c r="H41" i="81"/>
  <c r="G42" i="81"/>
  <c r="H42" i="81"/>
  <c r="G43" i="81"/>
  <c r="H43" i="81"/>
  <c r="G44" i="81"/>
  <c r="H44" i="81"/>
  <c r="G45" i="81"/>
  <c r="H45" i="81"/>
  <c r="G46" i="81"/>
  <c r="H46" i="81"/>
  <c r="G47" i="81"/>
  <c r="H47" i="81"/>
  <c r="G48" i="81"/>
  <c r="H48" i="81"/>
  <c r="G49" i="81"/>
  <c r="H49" i="81"/>
  <c r="J50" i="81"/>
  <c r="L50" i="81"/>
  <c r="M50" i="81"/>
  <c r="N50" i="81"/>
  <c r="J65" i="81" s="1"/>
  <c r="O50" i="81"/>
  <c r="G16" i="22" s="1"/>
  <c r="P50" i="81"/>
  <c r="J67" i="81" s="1"/>
  <c r="Q50" i="81"/>
  <c r="J68" i="81" s="1"/>
  <c r="R50" i="81"/>
  <c r="J16" i="22" s="1"/>
  <c r="S50" i="81"/>
  <c r="J70" i="81" s="1"/>
  <c r="T50" i="81"/>
  <c r="J71" i="81" s="1"/>
  <c r="U50" i="81"/>
  <c r="M16" i="22" s="1"/>
  <c r="V50" i="81"/>
  <c r="J73" i="81" s="1"/>
  <c r="W50" i="81"/>
  <c r="J74" i="81" s="1"/>
  <c r="X50" i="81"/>
  <c r="P16" i="22" s="1"/>
  <c r="Y50" i="81"/>
  <c r="J76" i="81" s="1"/>
  <c r="G51" i="81"/>
  <c r="F54" i="81"/>
  <c r="M54" i="81"/>
  <c r="T54" i="81" s="1"/>
  <c r="P54" i="81"/>
  <c r="P56" i="81"/>
  <c r="P57" i="81"/>
  <c r="Q57" i="81"/>
  <c r="F58" i="81"/>
  <c r="J58" i="81"/>
  <c r="M58" i="81"/>
  <c r="M63" i="81" s="1"/>
  <c r="Q58" i="81"/>
  <c r="R58" i="81"/>
  <c r="U58" i="81"/>
  <c r="V58" i="81"/>
  <c r="F62" i="81"/>
  <c r="F63" i="81"/>
  <c r="J63" i="81"/>
  <c r="F64" i="81"/>
  <c r="F65" i="81"/>
  <c r="F66" i="81"/>
  <c r="F67" i="81"/>
  <c r="F68" i="81"/>
  <c r="F69" i="81"/>
  <c r="F70" i="81"/>
  <c r="F71" i="81"/>
  <c r="F72" i="81"/>
  <c r="F73" i="81"/>
  <c r="F81" i="81"/>
  <c r="N91" i="81"/>
  <c r="N92" i="81"/>
  <c r="X92" i="81"/>
  <c r="T92" i="81" s="1"/>
  <c r="T93" i="81" s="1"/>
  <c r="N93" i="81"/>
  <c r="N94" i="81"/>
  <c r="N95" i="81"/>
  <c r="N96" i="81"/>
  <c r="N97" i="81"/>
  <c r="G98" i="81"/>
  <c r="L98" i="81"/>
  <c r="G2" i="80"/>
  <c r="J2" i="80"/>
  <c r="G4" i="80"/>
  <c r="H4" i="80"/>
  <c r="G5" i="80"/>
  <c r="H5" i="80"/>
  <c r="G6" i="80"/>
  <c r="H6" i="80"/>
  <c r="G7" i="80"/>
  <c r="H7" i="80"/>
  <c r="G8" i="80"/>
  <c r="H8" i="80"/>
  <c r="G9" i="80"/>
  <c r="H9" i="80"/>
  <c r="G10" i="80"/>
  <c r="H10" i="80"/>
  <c r="G11" i="80"/>
  <c r="H11" i="80"/>
  <c r="G12" i="80"/>
  <c r="H12" i="80"/>
  <c r="G13" i="80"/>
  <c r="H13" i="80"/>
  <c r="G14" i="80"/>
  <c r="H14" i="80"/>
  <c r="G15" i="80"/>
  <c r="H15" i="80"/>
  <c r="G16" i="80"/>
  <c r="H16" i="80"/>
  <c r="G17" i="80"/>
  <c r="H17" i="80"/>
  <c r="G18" i="80"/>
  <c r="H18" i="80"/>
  <c r="G19" i="80"/>
  <c r="H19" i="80"/>
  <c r="G20" i="80"/>
  <c r="H20" i="80"/>
  <c r="G21" i="80"/>
  <c r="H21" i="80"/>
  <c r="G22" i="80"/>
  <c r="H22" i="80"/>
  <c r="G23" i="80"/>
  <c r="H23" i="80"/>
  <c r="G24" i="80"/>
  <c r="H24" i="80"/>
  <c r="G25" i="80"/>
  <c r="H25" i="80"/>
  <c r="G26" i="80"/>
  <c r="H26" i="80"/>
  <c r="G27" i="80"/>
  <c r="H27" i="80"/>
  <c r="G28" i="80"/>
  <c r="H28" i="80"/>
  <c r="G29" i="80"/>
  <c r="H29" i="80"/>
  <c r="G30" i="80"/>
  <c r="H30" i="80"/>
  <c r="G31" i="80"/>
  <c r="H31" i="80"/>
  <c r="G32" i="80"/>
  <c r="H32" i="80"/>
  <c r="G33" i="80"/>
  <c r="H33" i="80"/>
  <c r="G34" i="80"/>
  <c r="H34" i="80"/>
  <c r="G35" i="80"/>
  <c r="H35" i="80"/>
  <c r="G36" i="80"/>
  <c r="H36" i="80"/>
  <c r="G37" i="80"/>
  <c r="H37" i="80"/>
  <c r="G38" i="80"/>
  <c r="H38" i="80"/>
  <c r="G39" i="80"/>
  <c r="H39" i="80"/>
  <c r="G40" i="80"/>
  <c r="H40" i="80"/>
  <c r="G41" i="80"/>
  <c r="H41" i="80"/>
  <c r="G42" i="80"/>
  <c r="H42" i="80"/>
  <c r="G43" i="80"/>
  <c r="H43" i="80"/>
  <c r="G44" i="80"/>
  <c r="H44" i="80"/>
  <c r="G45" i="80"/>
  <c r="H45" i="80"/>
  <c r="G46" i="80"/>
  <c r="H46" i="80"/>
  <c r="G47" i="80"/>
  <c r="H47" i="80"/>
  <c r="G48" i="80"/>
  <c r="H48" i="80"/>
  <c r="G49" i="80"/>
  <c r="H49" i="80"/>
  <c r="J50" i="80"/>
  <c r="L50" i="80"/>
  <c r="M50" i="80"/>
  <c r="N50" i="80"/>
  <c r="J65" i="80" s="1"/>
  <c r="O50" i="80"/>
  <c r="G15" i="22" s="1"/>
  <c r="P50" i="80"/>
  <c r="J67" i="80" s="1"/>
  <c r="Q50" i="80"/>
  <c r="J68" i="80" s="1"/>
  <c r="R50" i="80"/>
  <c r="J15" i="22" s="1"/>
  <c r="S50" i="80"/>
  <c r="J70" i="80" s="1"/>
  <c r="T50" i="80"/>
  <c r="J71" i="80" s="1"/>
  <c r="U50" i="80"/>
  <c r="M15" i="22" s="1"/>
  <c r="V50" i="80"/>
  <c r="J73" i="80" s="1"/>
  <c r="W50" i="80"/>
  <c r="J74" i="80" s="1"/>
  <c r="X50" i="80"/>
  <c r="J75" i="80" s="1"/>
  <c r="Y50" i="80"/>
  <c r="J76" i="80" s="1"/>
  <c r="G51" i="80"/>
  <c r="F54" i="80"/>
  <c r="M54" i="80"/>
  <c r="T54" i="80" s="1"/>
  <c r="P54" i="80"/>
  <c r="P56" i="80"/>
  <c r="P57" i="80"/>
  <c r="Q57" i="80"/>
  <c r="F58" i="80"/>
  <c r="J58" i="80"/>
  <c r="M58" i="80"/>
  <c r="M63" i="80" s="1"/>
  <c r="Q58" i="80"/>
  <c r="R58" i="80"/>
  <c r="U58" i="80"/>
  <c r="V58" i="80"/>
  <c r="F62" i="80"/>
  <c r="F63" i="80"/>
  <c r="J63" i="80"/>
  <c r="F64" i="80"/>
  <c r="F65" i="80"/>
  <c r="F66" i="80"/>
  <c r="F67" i="80"/>
  <c r="F68" i="80"/>
  <c r="F69" i="80"/>
  <c r="F70" i="80"/>
  <c r="F71" i="80"/>
  <c r="F72" i="80"/>
  <c r="F73" i="80"/>
  <c r="F81" i="80"/>
  <c r="N91" i="80"/>
  <c r="N92" i="80"/>
  <c r="X92" i="80"/>
  <c r="T92" i="80" s="1"/>
  <c r="T93" i="80" s="1"/>
  <c r="N93" i="80"/>
  <c r="N94" i="80"/>
  <c r="N95" i="80"/>
  <c r="N96" i="80"/>
  <c r="N97" i="80"/>
  <c r="G98" i="80"/>
  <c r="L98" i="80"/>
  <c r="G2" i="77"/>
  <c r="J2" i="77"/>
  <c r="G4" i="77"/>
  <c r="H4" i="77"/>
  <c r="G5" i="77"/>
  <c r="H5" i="77"/>
  <c r="G6" i="77"/>
  <c r="H6" i="77"/>
  <c r="G7" i="77"/>
  <c r="H7" i="77"/>
  <c r="G8" i="77"/>
  <c r="H8" i="77"/>
  <c r="G9" i="77"/>
  <c r="H9" i="77"/>
  <c r="G10" i="77"/>
  <c r="H10" i="77"/>
  <c r="G11" i="77"/>
  <c r="H11" i="77"/>
  <c r="G12" i="77"/>
  <c r="H12" i="77"/>
  <c r="G13" i="77"/>
  <c r="H13" i="77"/>
  <c r="G14" i="77"/>
  <c r="H14" i="77"/>
  <c r="G15" i="77"/>
  <c r="H15" i="77"/>
  <c r="G16" i="77"/>
  <c r="H16" i="77"/>
  <c r="G17" i="77"/>
  <c r="H17" i="77"/>
  <c r="G18" i="77"/>
  <c r="H18" i="77"/>
  <c r="G19" i="77"/>
  <c r="H19" i="77"/>
  <c r="G20" i="77"/>
  <c r="H20" i="77"/>
  <c r="G21" i="77"/>
  <c r="H21" i="77"/>
  <c r="G22" i="77"/>
  <c r="H22" i="77"/>
  <c r="G23" i="77"/>
  <c r="H23" i="77"/>
  <c r="G24" i="77"/>
  <c r="H24" i="77"/>
  <c r="G25" i="77"/>
  <c r="H25" i="77"/>
  <c r="G26" i="77"/>
  <c r="H26" i="77"/>
  <c r="G27" i="77"/>
  <c r="H27" i="77"/>
  <c r="G28" i="77"/>
  <c r="H28" i="77"/>
  <c r="G29" i="77"/>
  <c r="H29" i="77"/>
  <c r="G30" i="77"/>
  <c r="H30" i="77"/>
  <c r="G31" i="77"/>
  <c r="H31" i="77"/>
  <c r="G32" i="77"/>
  <c r="H32" i="77"/>
  <c r="G33" i="77"/>
  <c r="H33" i="77"/>
  <c r="G34" i="77"/>
  <c r="H34" i="77"/>
  <c r="G35" i="77"/>
  <c r="H35" i="77"/>
  <c r="G36" i="77"/>
  <c r="H36" i="77"/>
  <c r="G37" i="77"/>
  <c r="H37" i="77"/>
  <c r="G38" i="77"/>
  <c r="H38" i="77"/>
  <c r="G39" i="77"/>
  <c r="H39" i="77"/>
  <c r="G40" i="77"/>
  <c r="H40" i="77"/>
  <c r="G41" i="77"/>
  <c r="H41" i="77"/>
  <c r="G42" i="77"/>
  <c r="H42" i="77"/>
  <c r="G43" i="77"/>
  <c r="H43" i="77"/>
  <c r="G44" i="77"/>
  <c r="H44" i="77"/>
  <c r="G45" i="77"/>
  <c r="H45" i="77"/>
  <c r="G46" i="77"/>
  <c r="H46" i="77"/>
  <c r="G47" i="77"/>
  <c r="H47" i="77"/>
  <c r="G48" i="77"/>
  <c r="H48" i="77"/>
  <c r="G49" i="77"/>
  <c r="H49" i="77"/>
  <c r="J50" i="77"/>
  <c r="J59" i="77" s="1"/>
  <c r="L50" i="77"/>
  <c r="M50" i="77"/>
  <c r="N50" i="77"/>
  <c r="F12" i="22" s="1"/>
  <c r="O50" i="77"/>
  <c r="J66" i="77" s="1"/>
  <c r="P50" i="77"/>
  <c r="J67" i="77" s="1"/>
  <c r="Q50" i="77"/>
  <c r="J68" i="77" s="1"/>
  <c r="R50" i="77"/>
  <c r="J12" i="22" s="1"/>
  <c r="S50" i="77"/>
  <c r="J70" i="77" s="1"/>
  <c r="T50" i="77"/>
  <c r="J71" i="77" s="1"/>
  <c r="U50" i="77"/>
  <c r="J72" i="77" s="1"/>
  <c r="V50" i="77"/>
  <c r="J73" i="77" s="1"/>
  <c r="W50" i="77"/>
  <c r="J74" i="77" s="1"/>
  <c r="X50" i="77"/>
  <c r="J75" i="77" s="1"/>
  <c r="Y50" i="77"/>
  <c r="J76" i="77" s="1"/>
  <c r="G51" i="77"/>
  <c r="F54" i="77"/>
  <c r="M54" i="77"/>
  <c r="T54" i="77" s="1"/>
  <c r="P54" i="77"/>
  <c r="P56" i="77"/>
  <c r="P57" i="77"/>
  <c r="Q57" i="77"/>
  <c r="F58" i="77"/>
  <c r="J58" i="77"/>
  <c r="M58" i="77"/>
  <c r="M63" i="77" s="1"/>
  <c r="Q58" i="77"/>
  <c r="R58" i="77"/>
  <c r="U58" i="77"/>
  <c r="V58" i="77"/>
  <c r="F62" i="77"/>
  <c r="F63" i="77"/>
  <c r="J63" i="77"/>
  <c r="F64" i="77"/>
  <c r="F65" i="77"/>
  <c r="F66" i="77"/>
  <c r="F67" i="77"/>
  <c r="F68" i="77"/>
  <c r="F69" i="77"/>
  <c r="F70" i="77"/>
  <c r="F71" i="77"/>
  <c r="F72" i="77"/>
  <c r="F73" i="77"/>
  <c r="F81" i="77"/>
  <c r="N91" i="77"/>
  <c r="N92" i="77"/>
  <c r="X92" i="77"/>
  <c r="T92" i="77" s="1"/>
  <c r="T93" i="77" s="1"/>
  <c r="N93" i="77"/>
  <c r="N94" i="77"/>
  <c r="N95" i="77"/>
  <c r="N96" i="77"/>
  <c r="N97" i="77"/>
  <c r="G98" i="77"/>
  <c r="L98" i="77"/>
  <c r="G2" i="79"/>
  <c r="J2" i="79"/>
  <c r="G4" i="79"/>
  <c r="H4" i="79"/>
  <c r="G5" i="79"/>
  <c r="H5" i="79"/>
  <c r="G6" i="79"/>
  <c r="H6" i="79"/>
  <c r="G7" i="79"/>
  <c r="H7" i="79"/>
  <c r="G8" i="79"/>
  <c r="H8" i="79"/>
  <c r="G9" i="79"/>
  <c r="H9" i="79"/>
  <c r="G10" i="79"/>
  <c r="H10" i="79"/>
  <c r="G11" i="79"/>
  <c r="H11" i="79"/>
  <c r="G12" i="79"/>
  <c r="H12" i="79"/>
  <c r="G13" i="79"/>
  <c r="H13" i="79"/>
  <c r="G14" i="79"/>
  <c r="H14" i="79"/>
  <c r="G15" i="79"/>
  <c r="H15" i="79"/>
  <c r="G16" i="79"/>
  <c r="H16" i="79"/>
  <c r="G17" i="79"/>
  <c r="H17" i="79"/>
  <c r="G18" i="79"/>
  <c r="H18" i="79"/>
  <c r="G19" i="79"/>
  <c r="H19" i="79"/>
  <c r="G20" i="79"/>
  <c r="H20" i="79"/>
  <c r="G21" i="79"/>
  <c r="H21" i="79"/>
  <c r="G22" i="79"/>
  <c r="H22" i="79"/>
  <c r="G23" i="79"/>
  <c r="H23" i="79"/>
  <c r="G24" i="79"/>
  <c r="H24" i="79"/>
  <c r="G25" i="79"/>
  <c r="H25" i="79"/>
  <c r="G26" i="79"/>
  <c r="H26" i="79"/>
  <c r="G27" i="79"/>
  <c r="H27" i="79"/>
  <c r="G28" i="79"/>
  <c r="H28" i="79"/>
  <c r="G29" i="79"/>
  <c r="H29" i="79"/>
  <c r="G30" i="79"/>
  <c r="H30" i="79"/>
  <c r="G31" i="79"/>
  <c r="H31" i="79"/>
  <c r="G32" i="79"/>
  <c r="H32" i="79"/>
  <c r="G33" i="79"/>
  <c r="H33" i="79"/>
  <c r="G34" i="79"/>
  <c r="H34" i="79"/>
  <c r="G35" i="79"/>
  <c r="H35" i="79"/>
  <c r="G36" i="79"/>
  <c r="H36" i="79"/>
  <c r="G37" i="79"/>
  <c r="H37" i="79"/>
  <c r="G38" i="79"/>
  <c r="H38" i="79"/>
  <c r="G39" i="79"/>
  <c r="H39" i="79"/>
  <c r="G40" i="79"/>
  <c r="H40" i="79"/>
  <c r="G41" i="79"/>
  <c r="H41" i="79"/>
  <c r="G42" i="79"/>
  <c r="H42" i="79"/>
  <c r="G43" i="79"/>
  <c r="H43" i="79"/>
  <c r="G44" i="79"/>
  <c r="H44" i="79"/>
  <c r="G45" i="79"/>
  <c r="H45" i="79"/>
  <c r="G46" i="79"/>
  <c r="H46" i="79"/>
  <c r="G47" i="79"/>
  <c r="H47" i="79"/>
  <c r="G48" i="79"/>
  <c r="H48" i="79"/>
  <c r="G49" i="79"/>
  <c r="H49" i="79"/>
  <c r="J50" i="79"/>
  <c r="B14" i="22" s="1"/>
  <c r="L50" i="79"/>
  <c r="M50" i="79"/>
  <c r="N50" i="79"/>
  <c r="J65" i="79" s="1"/>
  <c r="O50" i="79"/>
  <c r="J66" i="79" s="1"/>
  <c r="P50" i="79"/>
  <c r="J67" i="79" s="1"/>
  <c r="Q50" i="79"/>
  <c r="J68" i="79" s="1"/>
  <c r="R50" i="79"/>
  <c r="J14" i="22" s="1"/>
  <c r="S50" i="79"/>
  <c r="J70" i="79" s="1"/>
  <c r="T50" i="79"/>
  <c r="L14" i="22" s="1"/>
  <c r="U50" i="79"/>
  <c r="M14" i="22" s="1"/>
  <c r="V50" i="79"/>
  <c r="J73" i="79" s="1"/>
  <c r="W50" i="79"/>
  <c r="J74" i="79" s="1"/>
  <c r="X50" i="79"/>
  <c r="J75" i="79" s="1"/>
  <c r="Y50" i="79"/>
  <c r="J76" i="79" s="1"/>
  <c r="G51" i="79"/>
  <c r="F54" i="79"/>
  <c r="M54" i="79"/>
  <c r="T54" i="79" s="1"/>
  <c r="P54" i="79"/>
  <c r="P56" i="79"/>
  <c r="P57" i="79"/>
  <c r="Q57" i="79"/>
  <c r="F58" i="79"/>
  <c r="J58" i="79"/>
  <c r="M58" i="79"/>
  <c r="M63" i="79" s="1"/>
  <c r="Q58" i="79"/>
  <c r="R58" i="79"/>
  <c r="U58" i="79"/>
  <c r="V58" i="79"/>
  <c r="F62" i="79"/>
  <c r="F63" i="79"/>
  <c r="J63" i="79"/>
  <c r="F64" i="79"/>
  <c r="F65" i="79"/>
  <c r="F66" i="79"/>
  <c r="F67" i="79"/>
  <c r="F68" i="79"/>
  <c r="F69" i="79"/>
  <c r="F70" i="79"/>
  <c r="F71" i="79"/>
  <c r="F72" i="79"/>
  <c r="F73" i="79"/>
  <c r="F81" i="79"/>
  <c r="N91" i="79"/>
  <c r="N92" i="79"/>
  <c r="X92" i="79"/>
  <c r="T92" i="79" s="1"/>
  <c r="T93" i="79" s="1"/>
  <c r="N93" i="79"/>
  <c r="N94" i="79"/>
  <c r="N95" i="79"/>
  <c r="N96" i="79"/>
  <c r="N97" i="79"/>
  <c r="G98" i="79"/>
  <c r="L98" i="79"/>
  <c r="G2" i="85"/>
  <c r="J2" i="85"/>
  <c r="G4" i="85"/>
  <c r="H4" i="85"/>
  <c r="G5" i="85"/>
  <c r="H5" i="85"/>
  <c r="G6" i="85"/>
  <c r="H6" i="85"/>
  <c r="G7" i="85"/>
  <c r="H7" i="85"/>
  <c r="G8" i="85"/>
  <c r="H8" i="85"/>
  <c r="G9" i="85"/>
  <c r="H9" i="85"/>
  <c r="G10" i="85"/>
  <c r="H10" i="85"/>
  <c r="G11" i="85"/>
  <c r="H11" i="85"/>
  <c r="G12" i="85"/>
  <c r="H12" i="85"/>
  <c r="G13" i="85"/>
  <c r="H13" i="85"/>
  <c r="G14" i="85"/>
  <c r="H14" i="85"/>
  <c r="G15" i="85"/>
  <c r="H15" i="85"/>
  <c r="G16" i="85"/>
  <c r="H16" i="85"/>
  <c r="G17" i="85"/>
  <c r="H17" i="85"/>
  <c r="G18" i="85"/>
  <c r="H18" i="85"/>
  <c r="G19" i="85"/>
  <c r="H19" i="85"/>
  <c r="G20" i="85"/>
  <c r="H20" i="85"/>
  <c r="G21" i="85"/>
  <c r="H21" i="85"/>
  <c r="G22" i="85"/>
  <c r="H22" i="85"/>
  <c r="G23" i="85"/>
  <c r="H23" i="85"/>
  <c r="G24" i="85"/>
  <c r="H24" i="85"/>
  <c r="G25" i="85"/>
  <c r="H25" i="85"/>
  <c r="G26" i="85"/>
  <c r="H26" i="85"/>
  <c r="G27" i="85"/>
  <c r="H27" i="85"/>
  <c r="G28" i="85"/>
  <c r="H28" i="85"/>
  <c r="G29" i="85"/>
  <c r="H29" i="85"/>
  <c r="G30" i="85"/>
  <c r="H30" i="85"/>
  <c r="G31" i="85"/>
  <c r="H31" i="85"/>
  <c r="G32" i="85"/>
  <c r="H32" i="85"/>
  <c r="G33" i="85"/>
  <c r="H33" i="85"/>
  <c r="G34" i="85"/>
  <c r="H34" i="85"/>
  <c r="G35" i="85"/>
  <c r="H35" i="85"/>
  <c r="G36" i="85"/>
  <c r="H36" i="85"/>
  <c r="G37" i="85"/>
  <c r="H37" i="85"/>
  <c r="G38" i="85"/>
  <c r="H38" i="85"/>
  <c r="G39" i="85"/>
  <c r="H39" i="85"/>
  <c r="G40" i="85"/>
  <c r="H40" i="85"/>
  <c r="G41" i="85"/>
  <c r="H41" i="85"/>
  <c r="G42" i="85"/>
  <c r="H42" i="85"/>
  <c r="G43" i="85"/>
  <c r="H43" i="85"/>
  <c r="G44" i="85"/>
  <c r="H44" i="85"/>
  <c r="G45" i="85"/>
  <c r="H45" i="85"/>
  <c r="G46" i="85"/>
  <c r="H46" i="85"/>
  <c r="G47" i="85"/>
  <c r="H47" i="85"/>
  <c r="G48" i="85"/>
  <c r="H48" i="85"/>
  <c r="G49" i="85"/>
  <c r="H49" i="85"/>
  <c r="J50" i="85"/>
  <c r="L50" i="85"/>
  <c r="M50" i="85"/>
  <c r="N50" i="85"/>
  <c r="J65" i="85" s="1"/>
  <c r="O50" i="85"/>
  <c r="J66" i="85" s="1"/>
  <c r="P50" i="85"/>
  <c r="J67" i="85" s="1"/>
  <c r="Q50" i="85"/>
  <c r="J68" i="85" s="1"/>
  <c r="R50" i="85"/>
  <c r="J20" i="22" s="1"/>
  <c r="S50" i="85"/>
  <c r="J70" i="85" s="1"/>
  <c r="T50" i="85"/>
  <c r="J71" i="85" s="1"/>
  <c r="U50" i="85"/>
  <c r="J72" i="85" s="1"/>
  <c r="V50" i="85"/>
  <c r="J73" i="85" s="1"/>
  <c r="W50" i="85"/>
  <c r="O20" i="22" s="1"/>
  <c r="X50" i="85"/>
  <c r="J75" i="85" s="1"/>
  <c r="Y50" i="85"/>
  <c r="J76" i="85" s="1"/>
  <c r="G51" i="85"/>
  <c r="F54" i="85"/>
  <c r="M54" i="85"/>
  <c r="T54" i="85" s="1"/>
  <c r="P54" i="85"/>
  <c r="P56" i="85"/>
  <c r="P57" i="85"/>
  <c r="Q57" i="85"/>
  <c r="F58" i="85"/>
  <c r="J58" i="85"/>
  <c r="M58" i="85"/>
  <c r="M63" i="85" s="1"/>
  <c r="Q58" i="85"/>
  <c r="R58" i="85"/>
  <c r="U58" i="85"/>
  <c r="V58" i="85"/>
  <c r="F62" i="85"/>
  <c r="F63" i="85"/>
  <c r="J63" i="85"/>
  <c r="F64" i="85"/>
  <c r="F65" i="85"/>
  <c r="F66" i="85"/>
  <c r="F67" i="85"/>
  <c r="F68" i="85"/>
  <c r="F69" i="85"/>
  <c r="F70" i="85"/>
  <c r="F71" i="85"/>
  <c r="F72" i="85"/>
  <c r="F73" i="85"/>
  <c r="F81" i="85"/>
  <c r="N91" i="85"/>
  <c r="N92" i="85"/>
  <c r="X92" i="85"/>
  <c r="T92" i="85" s="1"/>
  <c r="T93" i="85" s="1"/>
  <c r="N93" i="85"/>
  <c r="N94" i="85"/>
  <c r="N95" i="85"/>
  <c r="N96" i="85"/>
  <c r="N97" i="85"/>
  <c r="G98" i="85"/>
  <c r="L98" i="85"/>
  <c r="G2" i="84"/>
  <c r="J2" i="84"/>
  <c r="G4" i="84"/>
  <c r="H4" i="84"/>
  <c r="G5" i="84"/>
  <c r="H5" i="84"/>
  <c r="G6" i="84"/>
  <c r="H6" i="84"/>
  <c r="G7" i="84"/>
  <c r="H7" i="84"/>
  <c r="G8" i="84"/>
  <c r="H8" i="84"/>
  <c r="G9" i="84"/>
  <c r="H9" i="84"/>
  <c r="G10" i="84"/>
  <c r="H10" i="84"/>
  <c r="G11" i="84"/>
  <c r="H11" i="84"/>
  <c r="G12" i="84"/>
  <c r="H12" i="84"/>
  <c r="G13" i="84"/>
  <c r="H13" i="84"/>
  <c r="G14" i="84"/>
  <c r="H14" i="84"/>
  <c r="G15" i="84"/>
  <c r="H15" i="84"/>
  <c r="G16" i="84"/>
  <c r="H16" i="84"/>
  <c r="G17" i="84"/>
  <c r="H17" i="84"/>
  <c r="G18" i="84"/>
  <c r="H18" i="84"/>
  <c r="G19" i="84"/>
  <c r="H19" i="84"/>
  <c r="G20" i="84"/>
  <c r="H20" i="84"/>
  <c r="G21" i="84"/>
  <c r="H21" i="84"/>
  <c r="G22" i="84"/>
  <c r="H22" i="84"/>
  <c r="G23" i="84"/>
  <c r="H23" i="84"/>
  <c r="G24" i="84"/>
  <c r="H24" i="84"/>
  <c r="G25" i="84"/>
  <c r="H25" i="84"/>
  <c r="G26" i="84"/>
  <c r="H26" i="84"/>
  <c r="G27" i="84"/>
  <c r="H27" i="84"/>
  <c r="G28" i="84"/>
  <c r="H28" i="84"/>
  <c r="G29" i="84"/>
  <c r="H29" i="84"/>
  <c r="G30" i="84"/>
  <c r="H30" i="84"/>
  <c r="G31" i="84"/>
  <c r="H31" i="84"/>
  <c r="G32" i="84"/>
  <c r="H32" i="84"/>
  <c r="G33" i="84"/>
  <c r="H33" i="84"/>
  <c r="G34" i="84"/>
  <c r="H34" i="84"/>
  <c r="G35" i="84"/>
  <c r="H35" i="84"/>
  <c r="G36" i="84"/>
  <c r="H36" i="84"/>
  <c r="G37" i="84"/>
  <c r="H37" i="84"/>
  <c r="G38" i="84"/>
  <c r="H38" i="84"/>
  <c r="G39" i="84"/>
  <c r="H39" i="84"/>
  <c r="G40" i="84"/>
  <c r="H40" i="84"/>
  <c r="G41" i="84"/>
  <c r="H41" i="84"/>
  <c r="G42" i="84"/>
  <c r="H42" i="84"/>
  <c r="G43" i="84"/>
  <c r="H43" i="84"/>
  <c r="G44" i="84"/>
  <c r="H44" i="84"/>
  <c r="G45" i="84"/>
  <c r="H45" i="84"/>
  <c r="G46" i="84"/>
  <c r="H46" i="84"/>
  <c r="G47" i="84"/>
  <c r="H47" i="84"/>
  <c r="G48" i="84"/>
  <c r="H48" i="84"/>
  <c r="G49" i="84"/>
  <c r="H49" i="84"/>
  <c r="J50" i="84"/>
  <c r="B19" i="22" s="1"/>
  <c r="L50" i="84"/>
  <c r="J51" i="84" s="1"/>
  <c r="M50" i="84"/>
  <c r="N50" i="84"/>
  <c r="J65" i="84" s="1"/>
  <c r="O50" i="84"/>
  <c r="G19" i="22" s="1"/>
  <c r="P50" i="84"/>
  <c r="H19" i="22" s="1"/>
  <c r="Q50" i="84"/>
  <c r="J68" i="84" s="1"/>
  <c r="R50" i="84"/>
  <c r="J19" i="22" s="1"/>
  <c r="S50" i="84"/>
  <c r="K19" i="22" s="1"/>
  <c r="T50" i="84"/>
  <c r="J71" i="84" s="1"/>
  <c r="U50" i="84"/>
  <c r="M19" i="22" s="1"/>
  <c r="V50" i="84"/>
  <c r="J73" i="84" s="1"/>
  <c r="W50" i="84"/>
  <c r="O19" i="22" s="1"/>
  <c r="X50" i="84"/>
  <c r="J75" i="84" s="1"/>
  <c r="Y50" i="84"/>
  <c r="J76" i="84" s="1"/>
  <c r="G51" i="84"/>
  <c r="F54" i="84"/>
  <c r="M54" i="84"/>
  <c r="T54" i="84" s="1"/>
  <c r="P54" i="84"/>
  <c r="P56" i="84"/>
  <c r="P57" i="84"/>
  <c r="Q57" i="84"/>
  <c r="F58" i="84"/>
  <c r="J58" i="84"/>
  <c r="M58" i="84"/>
  <c r="M63" i="84" s="1"/>
  <c r="Q58" i="84"/>
  <c r="R58" i="84"/>
  <c r="U58" i="84"/>
  <c r="V58" i="84"/>
  <c r="F62" i="84"/>
  <c r="F63" i="84"/>
  <c r="J63" i="84"/>
  <c r="F64" i="84"/>
  <c r="F65" i="84"/>
  <c r="F66" i="84"/>
  <c r="F67" i="84"/>
  <c r="F68" i="84"/>
  <c r="F69" i="84"/>
  <c r="F70" i="84"/>
  <c r="F71" i="84"/>
  <c r="F72" i="84"/>
  <c r="F73" i="84"/>
  <c r="F81" i="84"/>
  <c r="N91" i="84"/>
  <c r="N92" i="84"/>
  <c r="X92" i="84"/>
  <c r="T92" i="84" s="1"/>
  <c r="T93" i="84" s="1"/>
  <c r="N93" i="84"/>
  <c r="N94" i="84"/>
  <c r="N95" i="84"/>
  <c r="N96" i="84"/>
  <c r="N97" i="84"/>
  <c r="G98" i="84"/>
  <c r="L98" i="84"/>
  <c r="G2" i="83"/>
  <c r="J2" i="83"/>
  <c r="G4" i="83"/>
  <c r="H4" i="83"/>
  <c r="G5" i="83"/>
  <c r="H5" i="83"/>
  <c r="G6" i="83"/>
  <c r="H6" i="83"/>
  <c r="G7" i="83"/>
  <c r="H7" i="83"/>
  <c r="G8" i="83"/>
  <c r="H8" i="83"/>
  <c r="G9" i="83"/>
  <c r="H9" i="83"/>
  <c r="G10" i="83"/>
  <c r="H10" i="83"/>
  <c r="G11" i="83"/>
  <c r="H11" i="83"/>
  <c r="G12" i="83"/>
  <c r="H12" i="83"/>
  <c r="G13" i="83"/>
  <c r="H13" i="83"/>
  <c r="G14" i="83"/>
  <c r="H14" i="83"/>
  <c r="G15" i="83"/>
  <c r="H15" i="83"/>
  <c r="G16" i="83"/>
  <c r="H16" i="83"/>
  <c r="G17" i="83"/>
  <c r="H17" i="83"/>
  <c r="G18" i="83"/>
  <c r="H18" i="83"/>
  <c r="G19" i="83"/>
  <c r="H19" i="83"/>
  <c r="G20" i="83"/>
  <c r="H20" i="83"/>
  <c r="G21" i="83"/>
  <c r="H21" i="83"/>
  <c r="G22" i="83"/>
  <c r="H22" i="83"/>
  <c r="G23" i="83"/>
  <c r="H23" i="83"/>
  <c r="G24" i="83"/>
  <c r="H24" i="83"/>
  <c r="G25" i="83"/>
  <c r="H25" i="83"/>
  <c r="G26" i="83"/>
  <c r="H26" i="83"/>
  <c r="G27" i="83"/>
  <c r="H27" i="83"/>
  <c r="G28" i="83"/>
  <c r="H28" i="83"/>
  <c r="G29" i="83"/>
  <c r="H29" i="83"/>
  <c r="G30" i="83"/>
  <c r="H30" i="83"/>
  <c r="G31" i="83"/>
  <c r="H31" i="83"/>
  <c r="G32" i="83"/>
  <c r="H32" i="83"/>
  <c r="G33" i="83"/>
  <c r="H33" i="83"/>
  <c r="G34" i="83"/>
  <c r="H34" i="83"/>
  <c r="G35" i="83"/>
  <c r="H35" i="83"/>
  <c r="G36" i="83"/>
  <c r="H36" i="83"/>
  <c r="G37" i="83"/>
  <c r="H37" i="83"/>
  <c r="G38" i="83"/>
  <c r="H38" i="83"/>
  <c r="G39" i="83"/>
  <c r="H39" i="83"/>
  <c r="G40" i="83"/>
  <c r="H40" i="83"/>
  <c r="G41" i="83"/>
  <c r="H41" i="83"/>
  <c r="G42" i="83"/>
  <c r="H42" i="83"/>
  <c r="G43" i="83"/>
  <c r="H43" i="83"/>
  <c r="G44" i="83"/>
  <c r="H44" i="83"/>
  <c r="G45" i="83"/>
  <c r="H45" i="83"/>
  <c r="G46" i="83"/>
  <c r="H46" i="83"/>
  <c r="G47" i="83"/>
  <c r="H47" i="83"/>
  <c r="G48" i="83"/>
  <c r="H48" i="83"/>
  <c r="G49" i="83"/>
  <c r="H49" i="83"/>
  <c r="J50" i="83"/>
  <c r="B18" i="22" s="1"/>
  <c r="L50" i="83"/>
  <c r="M50" i="83"/>
  <c r="N50" i="83"/>
  <c r="F18" i="22" s="1"/>
  <c r="O50" i="83"/>
  <c r="J66" i="83" s="1"/>
  <c r="P50" i="83"/>
  <c r="J67" i="83" s="1"/>
  <c r="Q50" i="83"/>
  <c r="I18" i="22" s="1"/>
  <c r="R50" i="83"/>
  <c r="J18" i="22" s="1"/>
  <c r="S50" i="83"/>
  <c r="J70" i="83" s="1"/>
  <c r="T50" i="83"/>
  <c r="J71" i="83" s="1"/>
  <c r="U50" i="83"/>
  <c r="J72" i="83" s="1"/>
  <c r="V50" i="83"/>
  <c r="J73" i="83" s="1"/>
  <c r="W50" i="83"/>
  <c r="J74" i="83" s="1"/>
  <c r="X50" i="83"/>
  <c r="J75" i="83" s="1"/>
  <c r="Y50" i="83"/>
  <c r="Q18" i="22" s="1"/>
  <c r="G51" i="83"/>
  <c r="F54" i="83"/>
  <c r="M54" i="83"/>
  <c r="T54" i="83" s="1"/>
  <c r="P54" i="83"/>
  <c r="P56" i="83"/>
  <c r="P57" i="83"/>
  <c r="F58" i="83"/>
  <c r="J58" i="83"/>
  <c r="M58" i="83"/>
  <c r="M63" i="83" s="1"/>
  <c r="Q58" i="83"/>
  <c r="R58" i="83"/>
  <c r="U58" i="83"/>
  <c r="V58" i="83"/>
  <c r="F62" i="83"/>
  <c r="F63" i="83"/>
  <c r="J63" i="83"/>
  <c r="F64" i="83"/>
  <c r="F65" i="83"/>
  <c r="F66" i="83"/>
  <c r="F67" i="83"/>
  <c r="F68" i="83"/>
  <c r="F69" i="83"/>
  <c r="F70" i="83"/>
  <c r="F71" i="83"/>
  <c r="F72" i="83"/>
  <c r="F73" i="83"/>
  <c r="F81" i="83"/>
  <c r="N91" i="83"/>
  <c r="N92" i="83"/>
  <c r="X92" i="83"/>
  <c r="T92" i="83" s="1"/>
  <c r="T93" i="83" s="1"/>
  <c r="N93" i="83"/>
  <c r="N94" i="83"/>
  <c r="N95" i="83"/>
  <c r="N96" i="83"/>
  <c r="N97" i="83"/>
  <c r="G98" i="83"/>
  <c r="L98" i="83"/>
  <c r="H2" i="22"/>
  <c r="D1" i="60" s="1"/>
  <c r="L2" i="22"/>
  <c r="F1" i="60" s="1"/>
  <c r="E4" i="22"/>
  <c r="B2" i="60" s="1"/>
  <c r="M4" i="22"/>
  <c r="E5" i="22"/>
  <c r="B3" i="60" s="1"/>
  <c r="U10" i="22"/>
  <c r="U11" i="22"/>
  <c r="U12" i="22"/>
  <c r="U13" i="22"/>
  <c r="U14" i="22"/>
  <c r="U15" i="22"/>
  <c r="U16" i="22"/>
  <c r="U17" i="22"/>
  <c r="U18" i="22"/>
  <c r="U19" i="22"/>
  <c r="U20" i="22"/>
  <c r="G21" i="22"/>
  <c r="U21" i="22"/>
  <c r="F28" i="22"/>
  <c r="F29" i="22"/>
  <c r="B32" i="22"/>
  <c r="D32" i="22"/>
  <c r="H32" i="22"/>
  <c r="I32" i="22"/>
  <c r="B33" i="22"/>
  <c r="D33" i="22"/>
  <c r="H33" i="22"/>
  <c r="I33" i="22"/>
  <c r="B34" i="22"/>
  <c r="D34" i="22"/>
  <c r="H34" i="22"/>
  <c r="I34" i="22"/>
  <c r="B35" i="22"/>
  <c r="D35" i="22"/>
  <c r="H35" i="22"/>
  <c r="I35" i="22"/>
  <c r="B36" i="22"/>
  <c r="D36" i="22"/>
  <c r="H36" i="22"/>
  <c r="I36" i="22"/>
  <c r="B37" i="22"/>
  <c r="D37" i="22"/>
  <c r="H37" i="22"/>
  <c r="I37" i="22"/>
  <c r="B38" i="22"/>
  <c r="D38" i="22"/>
  <c r="H38" i="22"/>
  <c r="I38" i="22"/>
  <c r="B39" i="22"/>
  <c r="D39" i="22"/>
  <c r="H39" i="22"/>
  <c r="I39" i="22"/>
  <c r="B40" i="22"/>
  <c r="D40" i="22"/>
  <c r="H40" i="22"/>
  <c r="I40" i="22"/>
  <c r="B41" i="22"/>
  <c r="D41" i="22"/>
  <c r="H41" i="22"/>
  <c r="I41" i="22"/>
  <c r="B42" i="22"/>
  <c r="D42" i="22"/>
  <c r="H42" i="22"/>
  <c r="I42" i="22"/>
  <c r="B43" i="22"/>
  <c r="D43" i="22"/>
  <c r="H43" i="22"/>
  <c r="I43" i="22"/>
  <c r="B44" i="22"/>
  <c r="D44" i="22"/>
  <c r="H44" i="22"/>
  <c r="I44" i="22"/>
  <c r="B45" i="22"/>
  <c r="D45" i="22"/>
  <c r="H45" i="22"/>
  <c r="I45" i="22"/>
  <c r="B46" i="22"/>
  <c r="D46" i="22"/>
  <c r="H46" i="22"/>
  <c r="I46" i="22"/>
  <c r="B47" i="22"/>
  <c r="D47" i="22"/>
  <c r="H47" i="22"/>
  <c r="I47" i="22"/>
  <c r="B48" i="22"/>
  <c r="D48" i="22"/>
  <c r="H48" i="22"/>
  <c r="I48" i="22"/>
  <c r="Q48" i="22"/>
  <c r="B49" i="22"/>
  <c r="D49" i="22"/>
  <c r="H49" i="22"/>
  <c r="I49" i="22"/>
  <c r="B50" i="22"/>
  <c r="D50" i="22"/>
  <c r="H50" i="22"/>
  <c r="I50" i="22"/>
  <c r="B51" i="22"/>
  <c r="D51" i="22"/>
  <c r="H51" i="22"/>
  <c r="I51" i="22"/>
  <c r="B52" i="22"/>
  <c r="D52" i="22"/>
  <c r="H52" i="22"/>
  <c r="I52" i="22"/>
  <c r="B53" i="22"/>
  <c r="D53" i="22"/>
  <c r="H53" i="22"/>
  <c r="I53" i="22"/>
  <c r="B54" i="22"/>
  <c r="D54" i="22"/>
  <c r="H54" i="22"/>
  <c r="I54" i="22"/>
  <c r="B55" i="22"/>
  <c r="D55" i="22"/>
  <c r="H55" i="22"/>
  <c r="I55" i="22"/>
  <c r="B56" i="22"/>
  <c r="D56" i="22"/>
  <c r="H56" i="22"/>
  <c r="I56" i="22"/>
  <c r="B57" i="22"/>
  <c r="D57" i="22"/>
  <c r="H57" i="22"/>
  <c r="I57" i="22"/>
  <c r="B58" i="22"/>
  <c r="D58" i="22"/>
  <c r="H58" i="22"/>
  <c r="I58" i="22"/>
  <c r="B59" i="22"/>
  <c r="D59" i="22"/>
  <c r="H59" i="22"/>
  <c r="I59" i="22"/>
  <c r="B60" i="22"/>
  <c r="D60" i="22"/>
  <c r="H60" i="22"/>
  <c r="I60" i="22"/>
  <c r="B61" i="22"/>
  <c r="H61" i="22"/>
  <c r="F4" i="60"/>
  <c r="F5" i="60"/>
  <c r="F13" i="60"/>
  <c r="F14" i="60"/>
  <c r="F15" i="60"/>
  <c r="F16" i="60"/>
  <c r="F19" i="60"/>
  <c r="F20" i="60"/>
  <c r="F23" i="60"/>
  <c r="F25" i="60"/>
  <c r="F26" i="60"/>
  <c r="F27" i="60"/>
  <c r="J51" i="4" l="1"/>
  <c r="J51" i="79"/>
  <c r="J51" i="78"/>
  <c r="B10" i="60"/>
  <c r="B6" i="91" s="1"/>
  <c r="D6" i="91" s="1"/>
  <c r="B29" i="60"/>
  <c r="B25" i="91" s="1"/>
  <c r="D25" i="91" s="1"/>
  <c r="J51" i="81"/>
  <c r="J51" i="82"/>
  <c r="J51" i="77"/>
  <c r="J51" i="76"/>
  <c r="J51" i="85"/>
  <c r="J51" i="80"/>
  <c r="J51" i="83"/>
  <c r="J51" i="86"/>
  <c r="B4" i="60"/>
  <c r="P13" i="22"/>
  <c r="H13" i="22"/>
  <c r="J59" i="82"/>
  <c r="B17" i="22"/>
  <c r="J59" i="81"/>
  <c r="B16" i="22"/>
  <c r="J59" i="85"/>
  <c r="B20" i="22"/>
  <c r="J59" i="80"/>
  <c r="B15" i="22"/>
  <c r="J59" i="86"/>
  <c r="B21" i="22"/>
  <c r="K21" i="22"/>
  <c r="E10" i="22"/>
  <c r="S51" i="4"/>
  <c r="S52" i="4" s="1"/>
  <c r="J61" i="4"/>
  <c r="M61" i="4" s="1"/>
  <c r="M62" i="4" s="1"/>
  <c r="E18" i="22"/>
  <c r="S51" i="83"/>
  <c r="S52" i="83" s="1"/>
  <c r="J64" i="77"/>
  <c r="S51" i="77"/>
  <c r="S52" i="77" s="1"/>
  <c r="J61" i="85"/>
  <c r="D16" i="22"/>
  <c r="E11" i="22"/>
  <c r="S51" i="76"/>
  <c r="S52" i="76" s="1"/>
  <c r="E17" i="22"/>
  <c r="S51" i="82"/>
  <c r="S52" i="82" s="1"/>
  <c r="J61" i="77"/>
  <c r="D21" i="22"/>
  <c r="P17" i="22"/>
  <c r="E19" i="22"/>
  <c r="S51" i="84"/>
  <c r="S52" i="84" s="1"/>
  <c r="J64" i="79"/>
  <c r="S51" i="79"/>
  <c r="S52" i="79" s="1"/>
  <c r="E15" i="22"/>
  <c r="S51" i="80"/>
  <c r="S52" i="80" s="1"/>
  <c r="D11" i="22"/>
  <c r="D17" i="22"/>
  <c r="J64" i="81"/>
  <c r="S51" i="81"/>
  <c r="S52" i="81" s="1"/>
  <c r="J61" i="84"/>
  <c r="D14" i="22"/>
  <c r="J61" i="80"/>
  <c r="J64" i="85"/>
  <c r="S51" i="85"/>
  <c r="S52" i="85" s="1"/>
  <c r="J61" i="83"/>
  <c r="J64" i="78"/>
  <c r="S51" i="78"/>
  <c r="S52" i="78" s="1"/>
  <c r="E21" i="22"/>
  <c r="S51" i="86"/>
  <c r="S52" i="86" s="1"/>
  <c r="D13" i="22"/>
  <c r="L13" i="22"/>
  <c r="O11" i="22"/>
  <c r="K18" i="22"/>
  <c r="I11" i="22"/>
  <c r="J72" i="4"/>
  <c r="M72" i="4" s="1"/>
  <c r="L15" i="22"/>
  <c r="N16" i="22"/>
  <c r="J70" i="84"/>
  <c r="I12" i="22"/>
  <c r="N15" i="22"/>
  <c r="I20" i="22"/>
  <c r="G12" i="22"/>
  <c r="P14" i="22"/>
  <c r="I19" i="22"/>
  <c r="J17" i="22"/>
  <c r="J72" i="80"/>
  <c r="L20" i="22"/>
  <c r="G18" i="22"/>
  <c r="F21" i="22"/>
  <c r="G17" i="22"/>
  <c r="O14" i="22"/>
  <c r="K61" i="22"/>
  <c r="K15" i="22"/>
  <c r="P11" i="22"/>
  <c r="J74" i="84"/>
  <c r="P20" i="22"/>
  <c r="G14" i="22"/>
  <c r="J64" i="4"/>
  <c r="F27" i="22"/>
  <c r="M12" i="22"/>
  <c r="J64" i="80"/>
  <c r="J64" i="76"/>
  <c r="J68" i="83"/>
  <c r="J68" i="4"/>
  <c r="M68" i="4" s="1"/>
  <c r="M68" i="76" s="1"/>
  <c r="M68" i="77" s="1"/>
  <c r="L18" i="22"/>
  <c r="N98" i="85"/>
  <c r="J71" i="4"/>
  <c r="M71" i="4" s="1"/>
  <c r="J66" i="80"/>
  <c r="N20" i="22"/>
  <c r="G50" i="77"/>
  <c r="F24" i="91"/>
  <c r="J72" i="76"/>
  <c r="L16" i="22"/>
  <c r="F8" i="91"/>
  <c r="J59" i="76"/>
  <c r="M59" i="76" s="1"/>
  <c r="M59" i="77" s="1"/>
  <c r="O12" i="22"/>
  <c r="J64" i="83"/>
  <c r="Q10" i="22"/>
  <c r="F20" i="22"/>
  <c r="Q14" i="22"/>
  <c r="E14" i="22"/>
  <c r="E12" i="22"/>
  <c r="J74" i="85"/>
  <c r="J69" i="80"/>
  <c r="D15" i="22"/>
  <c r="J71" i="76"/>
  <c r="G50" i="76"/>
  <c r="G50" i="86"/>
  <c r="J64" i="86"/>
  <c r="L12" i="22"/>
  <c r="J11" i="22"/>
  <c r="T22" i="22"/>
  <c r="M23" i="22" s="1"/>
  <c r="N98" i="84"/>
  <c r="N98" i="76"/>
  <c r="J64" i="82"/>
  <c r="J68" i="78"/>
  <c r="J59" i="84"/>
  <c r="G50" i="83"/>
  <c r="J65" i="77"/>
  <c r="J65" i="82"/>
  <c r="F13" i="22"/>
  <c r="F19" i="22"/>
  <c r="T93" i="86"/>
  <c r="F62" i="22" s="1"/>
  <c r="F61" i="22"/>
  <c r="N98" i="81"/>
  <c r="H14" i="22"/>
  <c r="N13" i="22"/>
  <c r="N98" i="83"/>
  <c r="G50" i="79"/>
  <c r="N98" i="77"/>
  <c r="J71" i="86"/>
  <c r="P21" i="22"/>
  <c r="H20" i="22"/>
  <c r="O15" i="22"/>
  <c r="U22" i="22"/>
  <c r="N23" i="22" s="1"/>
  <c r="J65" i="83"/>
  <c r="H50" i="80"/>
  <c r="N98" i="82"/>
  <c r="N98" i="78"/>
  <c r="N98" i="80"/>
  <c r="J61" i="79"/>
  <c r="J67" i="76"/>
  <c r="M21" i="22"/>
  <c r="O18" i="22"/>
  <c r="I16" i="22"/>
  <c r="N98" i="79"/>
  <c r="N98" i="4"/>
  <c r="M75" i="76"/>
  <c r="M75" i="77" s="1"/>
  <c r="M75" i="78" s="1"/>
  <c r="M75" i="79" s="1"/>
  <c r="M75" i="80" s="1"/>
  <c r="G50" i="4"/>
  <c r="N98" i="86"/>
  <c r="G50" i="78"/>
  <c r="K16" i="22"/>
  <c r="H16" i="22"/>
  <c r="K17" i="22"/>
  <c r="B12" i="22"/>
  <c r="P19" i="22"/>
  <c r="N17" i="22"/>
  <c r="J69" i="83"/>
  <c r="J59" i="83"/>
  <c r="J62" i="83" s="1"/>
  <c r="H50" i="83"/>
  <c r="J69" i="84"/>
  <c r="J64" i="84"/>
  <c r="G50" i="84"/>
  <c r="J72" i="79"/>
  <c r="J69" i="79"/>
  <c r="H50" i="79"/>
  <c r="J69" i="77"/>
  <c r="H50" i="4"/>
  <c r="J69" i="86"/>
  <c r="H50" i="86"/>
  <c r="G50" i="82"/>
  <c r="J76" i="78"/>
  <c r="J69" i="78"/>
  <c r="H50" i="78"/>
  <c r="L19" i="22"/>
  <c r="J65" i="4"/>
  <c r="M65" i="4" s="1"/>
  <c r="M65" i="76" s="1"/>
  <c r="K11" i="22"/>
  <c r="G20" i="22"/>
  <c r="H50" i="85"/>
  <c r="G50" i="80"/>
  <c r="J69" i="81"/>
  <c r="J66" i="81"/>
  <c r="H50" i="81"/>
  <c r="D20" i="22"/>
  <c r="I15" i="22"/>
  <c r="H50" i="84"/>
  <c r="G50" i="85"/>
  <c r="G50" i="81"/>
  <c r="H50" i="76"/>
  <c r="O17" i="22"/>
  <c r="J71" i="82"/>
  <c r="H50" i="82"/>
  <c r="H50" i="77"/>
  <c r="K13" i="22"/>
  <c r="K10" i="22"/>
  <c r="K14" i="22"/>
  <c r="K12" i="22"/>
  <c r="K20" i="22"/>
  <c r="Q21" i="22"/>
  <c r="Q15" i="22"/>
  <c r="Q17" i="22"/>
  <c r="P12" i="22"/>
  <c r="P10" i="22"/>
  <c r="O10" i="22"/>
  <c r="O13" i="22"/>
  <c r="M74" i="76"/>
  <c r="M74" i="77" s="1"/>
  <c r="M74" i="78" s="1"/>
  <c r="M74" i="79" s="1"/>
  <c r="M74" i="80" s="1"/>
  <c r="M74" i="81" s="1"/>
  <c r="M74" i="82" s="1"/>
  <c r="M74" i="83" s="1"/>
  <c r="N18" i="22"/>
  <c r="N11" i="22"/>
  <c r="N21" i="22"/>
  <c r="N12" i="22"/>
  <c r="J73" i="4"/>
  <c r="M73" i="4" s="1"/>
  <c r="M73" i="76" s="1"/>
  <c r="M73" i="77" s="1"/>
  <c r="M73" i="78" s="1"/>
  <c r="M73" i="79" s="1"/>
  <c r="M73" i="80" s="1"/>
  <c r="M73" i="81" s="1"/>
  <c r="M73" i="82" s="1"/>
  <c r="M73" i="83" s="1"/>
  <c r="M73" i="84" s="1"/>
  <c r="M73" i="85" s="1"/>
  <c r="M73" i="86" s="1"/>
  <c r="J72" i="81"/>
  <c r="M17" i="22"/>
  <c r="M18" i="22"/>
  <c r="M13" i="22"/>
  <c r="J72" i="84"/>
  <c r="M69" i="76"/>
  <c r="I14" i="22"/>
  <c r="I21" i="22"/>
  <c r="H21" i="22"/>
  <c r="J67" i="4"/>
  <c r="M67" i="4" s="1"/>
  <c r="J67" i="82"/>
  <c r="J67" i="84"/>
  <c r="G11" i="22"/>
  <c r="J66" i="78"/>
  <c r="J66" i="84"/>
  <c r="J66" i="4"/>
  <c r="M66" i="4" s="1"/>
  <c r="M66" i="76" s="1"/>
  <c r="J61" i="82"/>
  <c r="D19" i="22"/>
  <c r="D12" i="22"/>
  <c r="D18" i="22"/>
  <c r="B10" i="22"/>
  <c r="Q16" i="22"/>
  <c r="Q19" i="22"/>
  <c r="J76" i="76"/>
  <c r="M76" i="76" s="1"/>
  <c r="M76" i="77" s="1"/>
  <c r="Q12" i="22"/>
  <c r="J76" i="83"/>
  <c r="Q20" i="22"/>
  <c r="P18" i="22"/>
  <c r="P15" i="22"/>
  <c r="J75" i="81"/>
  <c r="O16" i="22"/>
  <c r="O21" i="22"/>
  <c r="N14" i="22"/>
  <c r="N19" i="22"/>
  <c r="M20" i="22"/>
  <c r="J71" i="79"/>
  <c r="M70" i="76"/>
  <c r="M70" i="77" s="1"/>
  <c r="M70" i="78" s="1"/>
  <c r="M70" i="79" s="1"/>
  <c r="M70" i="80" s="1"/>
  <c r="M70" i="81" s="1"/>
  <c r="M70" i="82" s="1"/>
  <c r="M70" i="83" s="1"/>
  <c r="J69" i="85"/>
  <c r="J10" i="22"/>
  <c r="J68" i="82"/>
  <c r="H18" i="22"/>
  <c r="H15" i="22"/>
  <c r="H12" i="22"/>
  <c r="F15" i="22"/>
  <c r="F16" i="22"/>
  <c r="F14" i="22"/>
  <c r="F11" i="22"/>
  <c r="E20" i="22"/>
  <c r="E16" i="22"/>
  <c r="E13" i="22"/>
  <c r="J62" i="77"/>
  <c r="J61" i="76"/>
  <c r="J61" i="78"/>
  <c r="J61" i="81"/>
  <c r="J62" i="81" s="1"/>
  <c r="D10" i="22"/>
  <c r="J61" i="86"/>
  <c r="J59" i="79"/>
  <c r="J59" i="78"/>
  <c r="F6" i="60"/>
  <c r="E6" i="60"/>
  <c r="F28" i="60"/>
  <c r="F51" i="79"/>
  <c r="F51" i="83"/>
  <c r="F51" i="80"/>
  <c r="F51" i="84"/>
  <c r="F51" i="76"/>
  <c r="F51" i="81"/>
  <c r="F51" i="85"/>
  <c r="F51" i="77"/>
  <c r="F51" i="78"/>
  <c r="F51" i="82"/>
  <c r="J62" i="4" l="1"/>
  <c r="J62" i="80"/>
  <c r="J62" i="86"/>
  <c r="J62" i="82"/>
  <c r="J62" i="84"/>
  <c r="J62" i="85"/>
  <c r="M64" i="4"/>
  <c r="M77" i="4" s="1"/>
  <c r="J77" i="4"/>
  <c r="J79" i="4" s="1"/>
  <c r="M79" i="4" s="1"/>
  <c r="J77" i="86"/>
  <c r="J79" i="86" s="1"/>
  <c r="J77" i="78"/>
  <c r="J79" i="78" s="1"/>
  <c r="J77" i="82"/>
  <c r="J79" i="82" s="1"/>
  <c r="J77" i="84"/>
  <c r="J79" i="84" s="1"/>
  <c r="J77" i="76"/>
  <c r="J79" i="76" s="1"/>
  <c r="J77" i="83"/>
  <c r="J79" i="83" s="1"/>
  <c r="J77" i="80"/>
  <c r="J79" i="80" s="1"/>
  <c r="J77" i="85"/>
  <c r="J79" i="85" s="1"/>
  <c r="J77" i="81"/>
  <c r="J79" i="81" s="1"/>
  <c r="J77" i="79"/>
  <c r="J79" i="79" s="1"/>
  <c r="J77" i="77"/>
  <c r="J79" i="77" s="1"/>
  <c r="M72" i="76"/>
  <c r="M72" i="77" s="1"/>
  <c r="M72" i="78" s="1"/>
  <c r="M72" i="79" s="1"/>
  <c r="M72" i="80" s="1"/>
  <c r="M72" i="81" s="1"/>
  <c r="M72" i="82" s="1"/>
  <c r="M72" i="83" s="1"/>
  <c r="M72" i="84" s="1"/>
  <c r="M72" i="85" s="1"/>
  <c r="M72" i="86" s="1"/>
  <c r="M70" i="84"/>
  <c r="M70" i="85" s="1"/>
  <c r="M70" i="86" s="1"/>
  <c r="M74" i="84"/>
  <c r="M74" i="85" s="1"/>
  <c r="M74" i="86" s="1"/>
  <c r="L22" i="22"/>
  <c r="B22" i="60" s="1"/>
  <c r="B18" i="91" s="1"/>
  <c r="D18" i="91" s="1"/>
  <c r="M76" i="78"/>
  <c r="M76" i="79" s="1"/>
  <c r="M76" i="80" s="1"/>
  <c r="M76" i="81" s="1"/>
  <c r="M76" i="82" s="1"/>
  <c r="M76" i="83" s="1"/>
  <c r="M76" i="84" s="1"/>
  <c r="M76" i="85" s="1"/>
  <c r="M76" i="86" s="1"/>
  <c r="M67" i="76"/>
  <c r="M67" i="77" s="1"/>
  <c r="M67" i="78" s="1"/>
  <c r="M67" i="79" s="1"/>
  <c r="M67" i="80" s="1"/>
  <c r="M67" i="81" s="1"/>
  <c r="M67" i="82" s="1"/>
  <c r="M67" i="83" s="1"/>
  <c r="M67" i="84" s="1"/>
  <c r="M67" i="85" s="1"/>
  <c r="M67" i="86" s="1"/>
  <c r="M68" i="78"/>
  <c r="M68" i="79" s="1"/>
  <c r="M68" i="80" s="1"/>
  <c r="M68" i="81" s="1"/>
  <c r="M68" i="82" s="1"/>
  <c r="M68" i="83" s="1"/>
  <c r="M68" i="84" s="1"/>
  <c r="M68" i="85" s="1"/>
  <c r="M68" i="86" s="1"/>
  <c r="M71" i="76"/>
  <c r="M71" i="77" s="1"/>
  <c r="M71" i="78" s="1"/>
  <c r="M71" i="79" s="1"/>
  <c r="M71" i="80" s="1"/>
  <c r="M71" i="81" s="1"/>
  <c r="M71" i="82" s="1"/>
  <c r="M71" i="83" s="1"/>
  <c r="M71" i="84" s="1"/>
  <c r="M71" i="85" s="1"/>
  <c r="M71" i="86" s="1"/>
  <c r="G22" i="22"/>
  <c r="B17" i="60" s="1"/>
  <c r="B13" i="91" s="1"/>
  <c r="D13" i="91" s="1"/>
  <c r="I22" i="22"/>
  <c r="B19" i="60" s="1"/>
  <c r="B15" i="91" s="1"/>
  <c r="D15" i="91" s="1"/>
  <c r="J22" i="22"/>
  <c r="B20" i="60" s="1"/>
  <c r="B16" i="91" s="1"/>
  <c r="D16" i="91" s="1"/>
  <c r="M65" i="77"/>
  <c r="M65" i="78" s="1"/>
  <c r="M65" i="79" s="1"/>
  <c r="M65" i="80" s="1"/>
  <c r="M65" i="81" s="1"/>
  <c r="M65" i="82" s="1"/>
  <c r="M65" i="83" s="1"/>
  <c r="M65" i="84" s="1"/>
  <c r="M65" i="85" s="1"/>
  <c r="M65" i="86" s="1"/>
  <c r="M69" i="77"/>
  <c r="M69" i="78" s="1"/>
  <c r="M69" i="79" s="1"/>
  <c r="M69" i="80" s="1"/>
  <c r="M69" i="81" s="1"/>
  <c r="M69" i="82" s="1"/>
  <c r="M69" i="83" s="1"/>
  <c r="M69" i="84" s="1"/>
  <c r="M69" i="85" s="1"/>
  <c r="M69" i="86" s="1"/>
  <c r="H22" i="22"/>
  <c r="B18" i="60" s="1"/>
  <c r="B14" i="91" s="1"/>
  <c r="D14" i="91" s="1"/>
  <c r="F22" i="22"/>
  <c r="B16" i="60" s="1"/>
  <c r="B12" i="91" s="1"/>
  <c r="D12" i="91" s="1"/>
  <c r="M22" i="22"/>
  <c r="B23" i="60" s="1"/>
  <c r="B19" i="91" s="1"/>
  <c r="D19" i="91" s="1"/>
  <c r="Q22" i="22"/>
  <c r="B27" i="60" s="1"/>
  <c r="B23" i="91" s="1"/>
  <c r="D23" i="91" s="1"/>
  <c r="B22" i="22"/>
  <c r="C23" i="22" s="1"/>
  <c r="K22" i="22"/>
  <c r="B21" i="60" s="1"/>
  <c r="B17" i="91" s="1"/>
  <c r="D17" i="91" s="1"/>
  <c r="N22" i="22"/>
  <c r="B24" i="60" s="1"/>
  <c r="B20" i="91" s="1"/>
  <c r="D20" i="91" s="1"/>
  <c r="M66" i="77"/>
  <c r="M66" i="78" s="1"/>
  <c r="M66" i="79" s="1"/>
  <c r="M66" i="80" s="1"/>
  <c r="M66" i="81" s="1"/>
  <c r="M66" i="82" s="1"/>
  <c r="M66" i="83" s="1"/>
  <c r="M66" i="84" s="1"/>
  <c r="M66" i="85" s="1"/>
  <c r="M66" i="86" s="1"/>
  <c r="E22" i="22"/>
  <c r="B15" i="60" s="1"/>
  <c r="D22" i="22"/>
  <c r="C24" i="22" s="1"/>
  <c r="M75" i="81"/>
  <c r="M75" i="82" s="1"/>
  <c r="M75" i="83" s="1"/>
  <c r="M75" i="84" s="1"/>
  <c r="M75" i="85" s="1"/>
  <c r="M75" i="86" s="1"/>
  <c r="P22" i="22"/>
  <c r="B26" i="60" s="1"/>
  <c r="B22" i="91" s="1"/>
  <c r="D22" i="91" s="1"/>
  <c r="O22" i="22"/>
  <c r="B25" i="60" s="1"/>
  <c r="B21" i="91" s="1"/>
  <c r="D21" i="91" s="1"/>
  <c r="J62" i="76"/>
  <c r="M61" i="76"/>
  <c r="J62" i="79"/>
  <c r="J62" i="78"/>
  <c r="M59" i="78"/>
  <c r="B9" i="100" l="1"/>
  <c r="C13" i="100" s="1"/>
  <c r="C14" i="100" s="1"/>
  <c r="M79" i="76"/>
  <c r="M79" i="77" s="1"/>
  <c r="M79" i="78" s="1"/>
  <c r="M79" i="79" s="1"/>
  <c r="M79" i="80" s="1"/>
  <c r="M79" i="81" s="1"/>
  <c r="M79" i="82" s="1"/>
  <c r="M79" i="83" s="1"/>
  <c r="M79" i="84" s="1"/>
  <c r="M79" i="85" s="1"/>
  <c r="M79" i="86" s="1"/>
  <c r="J81" i="77"/>
  <c r="J81" i="76"/>
  <c r="M64" i="76"/>
  <c r="M77" i="76" s="1"/>
  <c r="J81" i="4"/>
  <c r="B11" i="60"/>
  <c r="C25" i="22"/>
  <c r="J81" i="79"/>
  <c r="J81" i="78"/>
  <c r="J81" i="86"/>
  <c r="J81" i="84"/>
  <c r="J81" i="82"/>
  <c r="J81" i="83"/>
  <c r="M64" i="77"/>
  <c r="J81" i="81"/>
  <c r="J81" i="85"/>
  <c r="J81" i="80"/>
  <c r="B9" i="60"/>
  <c r="I23" i="22"/>
  <c r="I25" i="22" s="1"/>
  <c r="O25" i="22" s="1"/>
  <c r="B11" i="91"/>
  <c r="B28" i="60"/>
  <c r="B30" i="60" s="1"/>
  <c r="B33" i="60" s="1"/>
  <c r="M62" i="76"/>
  <c r="M61" i="77"/>
  <c r="M59" i="79"/>
  <c r="M82" i="4" l="1"/>
  <c r="T97" i="4" s="1"/>
  <c r="B7" i="91"/>
  <c r="D7" i="91" s="1"/>
  <c r="B5" i="91"/>
  <c r="B12" i="60"/>
  <c r="M64" i="78"/>
  <c r="M77" i="77"/>
  <c r="D11" i="91"/>
  <c r="D24" i="91" s="1"/>
  <c r="B24" i="91"/>
  <c r="M61" i="78"/>
  <c r="M62" i="77"/>
  <c r="M59" i="80"/>
  <c r="M57" i="76" l="1"/>
  <c r="M82" i="76" s="1"/>
  <c r="T97" i="76" s="1"/>
  <c r="D5" i="91"/>
  <c r="B8" i="91"/>
  <c r="B26" i="91" s="1"/>
  <c r="F12" i="60"/>
  <c r="F21" i="60" s="1"/>
  <c r="B32" i="60"/>
  <c r="Q32" i="22"/>
  <c r="Q41" i="22" s="1"/>
  <c r="F66" i="22"/>
  <c r="D8" i="91"/>
  <c r="D26" i="91" s="1"/>
  <c r="M64" i="79"/>
  <c r="M77" i="78"/>
  <c r="M57" i="77"/>
  <c r="M61" i="79"/>
  <c r="M62" i="78"/>
  <c r="M59" i="81"/>
  <c r="M82" i="77" l="1"/>
  <c r="M57" i="78" s="1"/>
  <c r="M64" i="80"/>
  <c r="M77" i="79"/>
  <c r="M61" i="80"/>
  <c r="M62" i="79"/>
  <c r="M59" i="82"/>
  <c r="M82" i="78" l="1"/>
  <c r="M57" i="79" s="1"/>
  <c r="T97" i="77"/>
  <c r="M77" i="80"/>
  <c r="M64" i="81"/>
  <c r="M61" i="81"/>
  <c r="M62" i="80"/>
  <c r="M59" i="83"/>
  <c r="T97" i="78" l="1"/>
  <c r="M82" i="79"/>
  <c r="T97" i="79" s="1"/>
  <c r="M77" i="81"/>
  <c r="M64" i="82"/>
  <c r="M61" i="82"/>
  <c r="M62" i="81"/>
  <c r="M59" i="84"/>
  <c r="M57" i="80" l="1"/>
  <c r="M82" i="80" s="1"/>
  <c r="T97" i="80"/>
  <c r="M57" i="81"/>
  <c r="M82" i="81" s="1"/>
  <c r="M77" i="82"/>
  <c r="M64" i="83"/>
  <c r="M61" i="83"/>
  <c r="M62" i="82"/>
  <c r="M59" i="85"/>
  <c r="M57" i="82" l="1"/>
  <c r="M82" i="82" s="1"/>
  <c r="T97" i="81"/>
  <c r="M77" i="83"/>
  <c r="M64" i="84"/>
  <c r="M61" i="84"/>
  <c r="M62" i="83"/>
  <c r="M59" i="86"/>
  <c r="T97" i="82" l="1"/>
  <c r="M57" i="83"/>
  <c r="M82" i="83" s="1"/>
  <c r="M77" i="84"/>
  <c r="M64" i="85"/>
  <c r="M61" i="85"/>
  <c r="M62" i="84"/>
  <c r="M57" i="84" l="1"/>
  <c r="M82" i="84" s="1"/>
  <c r="T97" i="83"/>
  <c r="M77" i="85"/>
  <c r="M64" i="86"/>
  <c r="M77" i="86" s="1"/>
  <c r="M61" i="86"/>
  <c r="M62" i="86" s="1"/>
  <c r="M62" i="85"/>
  <c r="T97" i="84" l="1"/>
  <c r="M57" i="85"/>
  <c r="M82" i="85" s="1"/>
  <c r="T97" i="85" l="1"/>
  <c r="M57" i="86"/>
  <c r="M82" i="86" l="1"/>
  <c r="T97"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100-000001000000}">
      <text>
        <r>
          <rPr>
            <sz val="9"/>
            <color indexed="81"/>
            <rFont val="Tahoma"/>
            <family val="2"/>
          </rPr>
          <t xml:space="preserve">enter the month and day  when the cheque cleared the bank account
MM-DD
</t>
        </r>
      </text>
    </comment>
    <comment ref="T58" authorId="0" shapeId="0" xr:uid="{00000000-0006-0000-0100-000002000000}">
      <text>
        <r>
          <rPr>
            <sz val="9"/>
            <color indexed="81"/>
            <rFont val="Tahoma"/>
            <family val="2"/>
          </rPr>
          <t xml:space="preserve">enter the month and day  when the cheque cleared the bank account
MM-DD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A00-000001000000}">
      <text>
        <r>
          <rPr>
            <sz val="9"/>
            <color indexed="81"/>
            <rFont val="Tahoma"/>
            <family val="2"/>
          </rPr>
          <t xml:space="preserve">enter the month and day  when the cheque cleared the bank account
MM-DD
</t>
        </r>
      </text>
    </comment>
    <comment ref="T58" authorId="0" shapeId="0" xr:uid="{00000000-0006-0000-0A00-000002000000}">
      <text>
        <r>
          <rPr>
            <sz val="9"/>
            <color indexed="81"/>
            <rFont val="Tahoma"/>
            <family val="2"/>
          </rPr>
          <t xml:space="preserve">enter the month and day  when the cheque cleared the bank account
MM-DD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B00-000001000000}">
      <text>
        <r>
          <rPr>
            <sz val="9"/>
            <color indexed="81"/>
            <rFont val="Tahoma"/>
            <family val="2"/>
          </rPr>
          <t xml:space="preserve">enter the month and day  when the cheque cleared the bank account
MM-DD
</t>
        </r>
      </text>
    </comment>
    <comment ref="T58" authorId="0" shapeId="0" xr:uid="{00000000-0006-0000-0B00-000002000000}">
      <text>
        <r>
          <rPr>
            <sz val="9"/>
            <color indexed="81"/>
            <rFont val="Tahoma"/>
            <family val="2"/>
          </rPr>
          <t xml:space="preserve">enter the month and day  when the cheque cleared the bank account
MM-DD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C00-000001000000}">
      <text>
        <r>
          <rPr>
            <sz val="9"/>
            <color indexed="81"/>
            <rFont val="Tahoma"/>
            <family val="2"/>
          </rPr>
          <t xml:space="preserve">enter the month and day  when the cheque cleared the bank account
MM-DD
</t>
        </r>
      </text>
    </comment>
    <comment ref="T58" authorId="0" shapeId="0" xr:uid="{00000000-0006-0000-0C00-000002000000}">
      <text>
        <r>
          <rPr>
            <sz val="9"/>
            <color indexed="81"/>
            <rFont val="Tahoma"/>
            <family val="2"/>
          </rPr>
          <t xml:space="preserve">enter the month and day  when the cheque cleared the bank account
MM-DD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C11" authorId="0" shapeId="0" xr:uid="{D9E2D8C9-1303-482A-A52F-2A80FB6D722A}">
      <text>
        <r>
          <rPr>
            <b/>
            <sz val="9"/>
            <color indexed="81"/>
            <rFont val="Tahoma"/>
            <family val="2"/>
          </rPr>
          <t xml:space="preserve">BALANCE REMAINING AT END OF PERIOD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200-000001000000}">
      <text>
        <r>
          <rPr>
            <sz val="9"/>
            <color indexed="81"/>
            <rFont val="Tahoma"/>
            <family val="2"/>
          </rPr>
          <t xml:space="preserve">enter the month and day  when the cheque cleared the bank account
MM-DD
</t>
        </r>
      </text>
    </comment>
    <comment ref="T58" authorId="0" shapeId="0" xr:uid="{00000000-0006-0000-0200-000002000000}">
      <text>
        <r>
          <rPr>
            <sz val="9"/>
            <color indexed="81"/>
            <rFont val="Tahoma"/>
            <family val="2"/>
          </rPr>
          <t xml:space="preserve">enter the month and day  when the cheque cleared the bank account
MM-DD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300-000001000000}">
      <text>
        <r>
          <rPr>
            <sz val="9"/>
            <color indexed="81"/>
            <rFont val="Tahoma"/>
            <family val="2"/>
          </rPr>
          <t xml:space="preserve">enter the month and day  when the cheque cleared the bank account
MM-DD
</t>
        </r>
      </text>
    </comment>
    <comment ref="T58" authorId="0" shapeId="0" xr:uid="{00000000-0006-0000-0300-000002000000}">
      <text>
        <r>
          <rPr>
            <sz val="9"/>
            <color indexed="81"/>
            <rFont val="Tahoma"/>
            <family val="2"/>
          </rPr>
          <t xml:space="preserve">enter the month and day  when the cheque cleared the bank account
MM-DD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400-000001000000}">
      <text>
        <r>
          <rPr>
            <sz val="9"/>
            <color indexed="81"/>
            <rFont val="Tahoma"/>
            <family val="2"/>
          </rPr>
          <t xml:space="preserve">enter the month and day  when the cheque cleared the bank account
MM-DD
</t>
        </r>
      </text>
    </comment>
    <comment ref="T58" authorId="0" shapeId="0" xr:uid="{00000000-0006-0000-0400-000002000000}">
      <text>
        <r>
          <rPr>
            <sz val="9"/>
            <color indexed="81"/>
            <rFont val="Tahoma"/>
            <family val="2"/>
          </rPr>
          <t xml:space="preserve">enter the month and day  when the cheque cleared the bank account
MM-DD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500-000001000000}">
      <text>
        <r>
          <rPr>
            <sz val="9"/>
            <color indexed="81"/>
            <rFont val="Tahoma"/>
            <family val="2"/>
          </rPr>
          <t xml:space="preserve">enter the month and day  when the cheque cleared the bank account
MM-DD
</t>
        </r>
      </text>
    </comment>
    <comment ref="T58" authorId="0" shapeId="0" xr:uid="{00000000-0006-0000-0500-000002000000}">
      <text>
        <r>
          <rPr>
            <sz val="9"/>
            <color indexed="81"/>
            <rFont val="Tahoma"/>
            <family val="2"/>
          </rPr>
          <t xml:space="preserve">enter the month and day  when the cheque cleared the bank account
MM-DD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600-000001000000}">
      <text>
        <r>
          <rPr>
            <sz val="9"/>
            <color indexed="81"/>
            <rFont val="Tahoma"/>
            <family val="2"/>
          </rPr>
          <t xml:space="preserve">enter the month and day  when the cheque cleared the bank account
MM-DD
</t>
        </r>
      </text>
    </comment>
    <comment ref="T58" authorId="0" shapeId="0" xr:uid="{00000000-0006-0000-0600-000002000000}">
      <text>
        <r>
          <rPr>
            <sz val="9"/>
            <color indexed="81"/>
            <rFont val="Tahoma"/>
            <family val="2"/>
          </rPr>
          <t xml:space="preserve">enter the month and day  when the cheque cleared the bank account
MM-DD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700-000001000000}">
      <text>
        <r>
          <rPr>
            <sz val="9"/>
            <color indexed="81"/>
            <rFont val="Tahoma"/>
            <family val="2"/>
          </rPr>
          <t xml:space="preserve">enter the month and day  when the cheque cleared the bank account
MM-DD
</t>
        </r>
      </text>
    </comment>
    <comment ref="T58" authorId="0" shapeId="0" xr:uid="{00000000-0006-0000-0700-000002000000}">
      <text>
        <r>
          <rPr>
            <sz val="9"/>
            <color indexed="81"/>
            <rFont val="Tahoma"/>
            <family val="2"/>
          </rPr>
          <t xml:space="preserve">enter the month and day  when the cheque cleared the bank account
MM-DD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800-000001000000}">
      <text>
        <r>
          <rPr>
            <sz val="9"/>
            <color indexed="81"/>
            <rFont val="Tahoma"/>
            <family val="2"/>
          </rPr>
          <t xml:space="preserve">enter the month and day  when the cheque cleared the bank account
MM-DD
</t>
        </r>
      </text>
    </comment>
    <comment ref="T58" authorId="0" shapeId="0" xr:uid="{00000000-0006-0000-0800-000002000000}">
      <text>
        <r>
          <rPr>
            <sz val="9"/>
            <color indexed="81"/>
            <rFont val="Tahoma"/>
            <family val="2"/>
          </rPr>
          <t xml:space="preserve">enter the month and day  when the cheque cleared the bank account
MM-DD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Linda Marcoux</author>
  </authors>
  <commentList>
    <comment ref="P58" authorId="0" shapeId="0" xr:uid="{00000000-0006-0000-0900-000001000000}">
      <text>
        <r>
          <rPr>
            <sz val="9"/>
            <color indexed="81"/>
            <rFont val="Tahoma"/>
            <family val="2"/>
          </rPr>
          <t xml:space="preserve">enter the month and day  when the cheque cleared the bank account
MM-DD
</t>
        </r>
      </text>
    </comment>
    <comment ref="T58" authorId="0" shapeId="0" xr:uid="{00000000-0006-0000-0900-000002000000}">
      <text>
        <r>
          <rPr>
            <sz val="9"/>
            <color indexed="81"/>
            <rFont val="Tahoma"/>
            <family val="2"/>
          </rPr>
          <t xml:space="preserve">enter the month and day  when the cheque cleared the bank account
MM-DD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<sst xmlns="http://schemas.openxmlformats.org/spreadsheetml/2006/main" count="1593" uniqueCount="420">
  <si>
    <t xml:space="preserve">STEPS TO TAKE BEFORE YOU BEGIN </t>
  </si>
  <si>
    <t>1.</t>
  </si>
  <si>
    <t>Enter your local number in yellow box to the right :</t>
  </si>
  <si>
    <t>2.</t>
  </si>
  <si>
    <t>Enter the reporting year in yellow box to the right :</t>
  </si>
  <si>
    <t>3.</t>
  </si>
  <si>
    <t>Enter your ending ledger bank balance from previous report in yellow box:</t>
  </si>
  <si>
    <t>*</t>
  </si>
  <si>
    <t>This will be the PREVIOUS report's ENDING ledger bank balance as indicated on example screenshot below:</t>
  </si>
  <si>
    <t>INFORMATION WORKSHEETS AS INDICATED BELOW:</t>
  </si>
  <si>
    <t>Please take the time to review them as they can be helpful</t>
  </si>
  <si>
    <t>Total Expenses:</t>
  </si>
  <si>
    <t xml:space="preserve">in better understanding the ledger.  There is also information </t>
  </si>
  <si>
    <t>Surplus (Deficit) for the Period:</t>
  </si>
  <si>
    <t>about the annual audit and Constitutional requirements.</t>
  </si>
  <si>
    <t>*Ledger Bank Balance at End of Period:    (A)</t>
  </si>
  <si>
    <t>BANK REC TIPS</t>
  </si>
  <si>
    <t>ç</t>
  </si>
  <si>
    <t>Click on the boxes to the left and it will bring you to the worksheet</t>
  </si>
  <si>
    <t>DR LOCALS</t>
  </si>
  <si>
    <t>Signature of Secretary-Treasurer:</t>
  </si>
  <si>
    <t>WHEN FINISHED</t>
  </si>
  <si>
    <t>WRITTEN REPORTS</t>
  </si>
  <si>
    <t>Date:  _____________________</t>
  </si>
  <si>
    <t>4.</t>
  </si>
  <si>
    <t xml:space="preserve">Proceed to enter your transactions into the first month of the year:  </t>
  </si>
  <si>
    <t>1st month of the year</t>
  </si>
  <si>
    <t>HELPFUL HINTS</t>
  </si>
  <si>
    <t>A.</t>
  </si>
  <si>
    <t>If you need more lines - we can modify your ledger to add more rows:</t>
  </si>
  <si>
    <t>Contact CUPE National at the phone number or email address listed below.</t>
  </si>
  <si>
    <t>B.</t>
  </si>
  <si>
    <t>If you need more columns for expenses - we can customize your ledger :</t>
  </si>
  <si>
    <t>C.</t>
  </si>
  <si>
    <t>If you wish to change the names of the column headers:</t>
  </si>
  <si>
    <t>Currently the names of the column headers are standard with what is listed in the Glossary worksheet.  Some locals might prefer to have their own category names.</t>
  </si>
  <si>
    <t xml:space="preserve">You CAN edit the names.  Here is how:  </t>
  </si>
  <si>
    <t xml:space="preserve">a.  Start by clicking on the first month worksheet so that the change can be done just once and not 12 times for each month. </t>
  </si>
  <si>
    <t>b.  Hold down the CTRL key, while clicking with the mouse all the other 11 worksheets (they should all be highlighted now).</t>
  </si>
  <si>
    <t>c.  Once you have selected all the months (you are still on the first month)  move cursor directly to the cell BELOW the name of the first category you want to change.</t>
  </si>
  <si>
    <t>d.  Arrow up (located under the shift key) from that cell (ROW 4) to access and edit the name.  Just type over the existing name.</t>
  </si>
  <si>
    <t>e. To unhighlight all the worksheets, just click on any other worksheet.</t>
  </si>
  <si>
    <t xml:space="preserve">     The Treasurer, Trustees, and Budget worksheets are all linked; therefore, the changes will appear there automatically.</t>
  </si>
  <si>
    <t>D.</t>
  </si>
  <si>
    <t>Password protected cells:</t>
  </si>
  <si>
    <t>This ledger is password protected to ensure the integrity of the formulas and links.  If you get an error message it is because you are trying to enter data in a cell that is protected.  Make sure income transactions are entered in columns H or I;  and expense transactions are entered in columns:  J - V</t>
  </si>
  <si>
    <t>For further assistance please call: 1-800-363-2873, option # 7 (Isabelle Gendron) or # 5 (Linda Marcoux)</t>
  </si>
  <si>
    <r>
      <rPr>
        <sz val="18"/>
        <rFont val="Arial"/>
        <family val="2"/>
      </rPr>
      <t xml:space="preserve">or email us at : </t>
    </r>
    <r>
      <rPr>
        <u/>
        <sz val="18"/>
        <color indexed="62"/>
        <rFont val="Arial"/>
        <family val="2"/>
      </rPr>
      <t>ledger@cupe.ca</t>
    </r>
  </si>
  <si>
    <t>To view the Financial Officer's Handbook from the CUPE website:</t>
  </si>
  <si>
    <t>https://cupe.ca/financial-officers-handbook</t>
  </si>
  <si>
    <t>DO NOT ENTER AMOUNTS HERE MUST GO OVER --&gt;</t>
  </si>
  <si>
    <t>ENTER TRANSACTIONS IN THESE TWO CATEGORIES ONLY:   INCOME OR EXPENSES. THE AMOUNTS ENTERED WILL AUTOMATICALLY APPEAR IN THE CORRESPONDING BANK COLUMN</t>
  </si>
  <si>
    <t>MONTH</t>
  </si>
  <si>
    <t>January</t>
  </si>
  <si>
    <t>BANK</t>
  </si>
  <si>
    <t>INCOME</t>
  </si>
  <si>
    <t xml:space="preserve"> CORE EXPENSES</t>
  </si>
  <si>
    <t xml:space="preserve"> NON-CORE EXPENSES</t>
  </si>
  <si>
    <t>√</t>
  </si>
  <si>
    <t>Date</t>
  </si>
  <si>
    <t>Cheque No./EFT Ref. No.</t>
  </si>
  <si>
    <r>
      <t xml:space="preserve">Cheque is cleared  </t>
    </r>
    <r>
      <rPr>
        <b/>
        <sz val="16"/>
        <rFont val="Arial"/>
        <family val="2"/>
      </rPr>
      <t>√</t>
    </r>
  </si>
  <si>
    <t>NAME OF PAYEE</t>
  </si>
  <si>
    <t>DESCRIPTION</t>
  </si>
  <si>
    <t>Revenue</t>
  </si>
  <si>
    <t>CORE EXPENSES</t>
  </si>
  <si>
    <t>NON CORE EXPENSES</t>
  </si>
  <si>
    <t>OTHER</t>
  </si>
  <si>
    <t>NON CORE DUES</t>
  </si>
  <si>
    <t>CUPE Per Capita</t>
  </si>
  <si>
    <t>Affiliation Fees</t>
  </si>
  <si>
    <t>Salaries</t>
  </si>
  <si>
    <t>Operating Expenses</t>
  </si>
  <si>
    <t>Special Purchases</t>
  </si>
  <si>
    <t>Executive Expenses</t>
  </si>
  <si>
    <t>Bargaining Expenses</t>
  </si>
  <si>
    <t>Grievances/ Arbitration</t>
  </si>
  <si>
    <t>Committee Expenses</t>
  </si>
  <si>
    <t>CUPE ONLY Conventions/ Conferences</t>
  </si>
  <si>
    <t>Education</t>
  </si>
  <si>
    <t>Contributions/ Donations</t>
  </si>
  <si>
    <t>Other</t>
  </si>
  <si>
    <t>Other Non Core Expenses</t>
  </si>
  <si>
    <t>**must give full descrpition in column E</t>
  </si>
  <si>
    <t xml:space="preserve">TOTAL: </t>
  </si>
  <si>
    <t>Local No:</t>
  </si>
  <si>
    <t>TOTAL INCOME:</t>
  </si>
  <si>
    <t>TOTAL CORE EXPENSES:</t>
  </si>
  <si>
    <t>TOTAL NON CORE EXPENSES:</t>
  </si>
  <si>
    <t>OVERALL TOTAL EXPENSES:</t>
  </si>
  <si>
    <t>TREASURER'S REPORT TO THE MEMBERSHIP</t>
  </si>
  <si>
    <t>BANK RECONCILIATION</t>
  </si>
  <si>
    <t>No. of Full-Time Members:</t>
  </si>
  <si>
    <t>No. of Part-Time Members:</t>
  </si>
  <si>
    <t>Bank Balance at the END of the month as per Bank Statement:</t>
  </si>
  <si>
    <t>Add</t>
  </si>
  <si>
    <t>Income Not Recorded on Statement:</t>
  </si>
  <si>
    <t>Ledger Bank Balance from Previous Report:</t>
  </si>
  <si>
    <t>Deduct</t>
  </si>
  <si>
    <t>Outstanding Cheques</t>
  </si>
  <si>
    <t>Outstanding Cheques (cont'd)</t>
  </si>
  <si>
    <t>Year to Date</t>
  </si>
  <si>
    <t>Date cheque cleared</t>
  </si>
  <si>
    <t>Cheque No.</t>
  </si>
  <si>
    <t>Amount</t>
  </si>
  <si>
    <t>Core Dues</t>
  </si>
  <si>
    <t>Total Income:</t>
  </si>
  <si>
    <t>EXPENSES</t>
  </si>
  <si>
    <t>Total Core Expenses:</t>
  </si>
  <si>
    <t>TOTAL NON CORE EXPENSES</t>
  </si>
  <si>
    <t>Total Overall  Expenses:</t>
  </si>
  <si>
    <t>Savings/GIC/Long Term Deposits</t>
  </si>
  <si>
    <t>Financial Institution</t>
  </si>
  <si>
    <t>Original Deposit Amt</t>
  </si>
  <si>
    <t>Interest Rate</t>
  </si>
  <si>
    <t>Maturity Date</t>
  </si>
  <si>
    <t>Anticipated Interest Amount at Maturity</t>
  </si>
  <si>
    <t>Anticipated Total Amount at Maturity</t>
  </si>
  <si>
    <t>Total of Outstanding Cheques:</t>
  </si>
  <si>
    <t>Sub-Total of Outstanding Cheques:</t>
  </si>
  <si>
    <t>*Reconciled Bank Balance:    (A)</t>
  </si>
  <si>
    <t>* Reconciled Bank Balance (amount above - A)                                       MUST equal the Ledger Bank Balance at End of Period in the Treasurer's Report to the Membership. A = A</t>
  </si>
  <si>
    <t>**If an amount appears in the box to the right,</t>
  </si>
  <si>
    <t>TOTAL</t>
  </si>
  <si>
    <t>your ledger is NOT balanced (see note above)</t>
  </si>
  <si>
    <t>February</t>
  </si>
  <si>
    <t>NON-CORE EXPENSES</t>
  </si>
  <si>
    <t>Dues</t>
  </si>
  <si>
    <t>Conventions/ Conferences</t>
  </si>
  <si>
    <t>Ledger Bank Balance for Beginning of Period:</t>
  </si>
  <si>
    <t xml:space="preserve"> </t>
  </si>
  <si>
    <t>March</t>
  </si>
  <si>
    <t>April</t>
  </si>
  <si>
    <t>.</t>
  </si>
  <si>
    <t>May</t>
  </si>
  <si>
    <t>June</t>
  </si>
  <si>
    <t>July</t>
  </si>
  <si>
    <t>August</t>
  </si>
  <si>
    <t>September</t>
  </si>
  <si>
    <t xml:space="preserve">Outstanding Cheques </t>
  </si>
  <si>
    <t>October</t>
  </si>
  <si>
    <t>November</t>
  </si>
  <si>
    <t>December</t>
  </si>
  <si>
    <t>LOCAL NUMBER:</t>
  </si>
  <si>
    <t>REPORT YEAR:</t>
  </si>
  <si>
    <t>`</t>
  </si>
  <si>
    <t>BILL 32 REPORTING</t>
  </si>
  <si>
    <t>Total Non-Core Income:</t>
  </si>
  <si>
    <t>Total Non-Core Expenses:</t>
  </si>
  <si>
    <t>Pre-Bill 32 funds applied to non-core expenses</t>
  </si>
  <si>
    <t>Dues Spent on non-core expenses</t>
  </si>
  <si>
    <t>% Dues spent on non-core expenses</t>
  </si>
  <si>
    <t>Full-year Non-Core Expense Information</t>
  </si>
  <si>
    <t>Non-Core Expense Information by Month</t>
  </si>
  <si>
    <t>Name of Payee</t>
  </si>
  <si>
    <t>Description</t>
  </si>
  <si>
    <t>Feb</t>
  </si>
  <si>
    <t>SECRETARY-TREASURER'S FINANCIAL REPORT TO THE TRUSTEES</t>
  </si>
  <si>
    <t>TO</t>
  </si>
  <si>
    <t>BOTH PAGES OF THIS REPORT AND THE SIGNED TRUSTEES' AUDIT REPORT MUST BE RETURNED TO CUPE NATIONAL</t>
  </si>
  <si>
    <t>LOCAL NO.:</t>
  </si>
  <si>
    <t>YEAR:</t>
  </si>
  <si>
    <t>Membership from Previous Report:</t>
  </si>
  <si>
    <t>Full-Time</t>
  </si>
  <si>
    <t>Part-Time</t>
  </si>
  <si>
    <t>MONTHLY TOTALS</t>
  </si>
  <si>
    <t xml:space="preserve">Month </t>
  </si>
  <si>
    <t>MEMBERS</t>
  </si>
  <si>
    <t>Jan</t>
  </si>
  <si>
    <t>Aug</t>
  </si>
  <si>
    <t>Sept</t>
  </si>
  <si>
    <t>Oct</t>
  </si>
  <si>
    <t>Nov</t>
  </si>
  <si>
    <t>Dec</t>
  </si>
  <si>
    <t xml:space="preserve">Total  </t>
  </si>
  <si>
    <t>TOTAL CORE INCOME:</t>
  </si>
  <si>
    <t>AVERAGE MEMBERSHIP:</t>
  </si>
  <si>
    <t>TOTAL NON-CORE INCOME:</t>
  </si>
  <si>
    <t>TOTAL NON-CORE EXPENSES:</t>
  </si>
  <si>
    <t>TOTAL EXPENSES:</t>
  </si>
  <si>
    <t>ASSETS AND LIABILITIES</t>
  </si>
  <si>
    <t xml:space="preserve">ASSETS  </t>
  </si>
  <si>
    <t>*Ledger Bank Balance:</t>
  </si>
  <si>
    <t>Other Bank Account - ie. Savings:</t>
  </si>
  <si>
    <t>ý</t>
  </si>
  <si>
    <t>REMEMBER TO ENTER MANUALLY ANY AMOUNTS THAT PERTAIN TO THESE CATEGORIES</t>
  </si>
  <si>
    <t>Union Dues Owing to Local:</t>
  </si>
  <si>
    <t>Investments Owned by Local:</t>
  </si>
  <si>
    <t>Property and Equipment (at cost):</t>
  </si>
  <si>
    <t>TOTAL ASSETS:</t>
  </si>
  <si>
    <t>LIABILITIES</t>
  </si>
  <si>
    <t>Money Owing to CUPE National:</t>
  </si>
  <si>
    <t>TOTAL LIABILITIES:</t>
  </si>
  <si>
    <t>*Reconciled Bank Balance (amount above - A) MUST EQUAL the Ledger Bank Balance at the End of the Period:  A = A</t>
  </si>
  <si>
    <t>TRUSTEES' AUDIT REPORT</t>
  </si>
  <si>
    <t>þ</t>
  </si>
  <si>
    <t>DID YOU REMEMBER TO</t>
  </si>
  <si>
    <t xml:space="preserve">LOCAL NO. </t>
  </si>
  <si>
    <t>NUMBER OF MEMBERS</t>
  </si>
  <si>
    <t>PRINT BOTH PAGES OF THE</t>
  </si>
  <si>
    <t>YEAR</t>
  </si>
  <si>
    <t>TREASURER'S REPORT?</t>
  </si>
  <si>
    <t>BALANCE FROM PREVIOUS REPORT</t>
  </si>
  <si>
    <t>Beginning of Period</t>
  </si>
  <si>
    <t>End of Period</t>
  </si>
  <si>
    <t>NO NEED TO ALSO</t>
  </si>
  <si>
    <t>INCOME AND EXPENSES FOR THE PERIOD</t>
  </si>
  <si>
    <t>Difference</t>
  </si>
  <si>
    <t>COMPLETE THE MANUAL DOCUMENT</t>
  </si>
  <si>
    <t>Is your local's union dues rate based on a % or flat rate?</t>
  </si>
  <si>
    <t>ENTER THE  LOCAL'S DUES STRUCTURE INFO. HERE</t>
  </si>
  <si>
    <t>4 PAGE TRUSTEES' AUDIT REPORT</t>
  </si>
  <si>
    <t xml:space="preserve">INCOME </t>
  </si>
  <si>
    <t>Indicate the dues rate                                                                              (verify the local's bylaws)</t>
  </si>
  <si>
    <t>Ledger Bank Balance</t>
  </si>
  <si>
    <t>Other Bank Account -  ie. Savings</t>
  </si>
  <si>
    <t>Union Dues Owing to Local</t>
  </si>
  <si>
    <t>Investments Owned by Local (at cost)</t>
  </si>
  <si>
    <t>Value of Property and Equipment               (at cost)</t>
  </si>
  <si>
    <t>Money Owing to CUPE National</t>
  </si>
  <si>
    <t>TOTAL OVERALL EXPENSES:</t>
  </si>
  <si>
    <t>Surplus (Deficit) for the period:</t>
  </si>
  <si>
    <t>LEDGER BANK BALANCE AT END OF PERIOD:</t>
  </si>
  <si>
    <t>For further information on the responsibilities of the trustees, please refer to Article B.3.12 of the CUPE Constitution.</t>
  </si>
  <si>
    <t>è</t>
  </si>
  <si>
    <t>B.3.12</t>
  </si>
  <si>
    <r>
      <rPr>
        <sz val="16"/>
        <rFont val="Wingdings"/>
        <charset val="2"/>
      </rPr>
      <t>¨</t>
    </r>
    <r>
      <rPr>
        <sz val="16"/>
        <rFont val="Arial"/>
        <family val="2"/>
      </rPr>
      <t xml:space="preserve">      We, the undersigned, have examined the books and records of the local for the period above, and have found everything in order; therefore,</t>
    </r>
    <r>
      <rPr>
        <b/>
        <sz val="16"/>
        <rFont val="Arial"/>
        <family val="2"/>
      </rPr>
      <t xml:space="preserve"> NO</t>
    </r>
    <r>
      <rPr>
        <sz val="16"/>
        <rFont val="Arial"/>
        <family val="2"/>
      </rPr>
      <t xml:space="preserve"> comments are indicated below.  </t>
    </r>
  </si>
  <si>
    <r>
      <rPr>
        <sz val="16"/>
        <rFont val="Wingdings"/>
        <charset val="2"/>
      </rPr>
      <t>¨</t>
    </r>
    <r>
      <rPr>
        <sz val="16"/>
        <rFont val="Arial"/>
        <family val="2"/>
      </rPr>
      <t xml:space="preserve">      We, the undersigned, have examined the books and records of the local for the period above, and have found everything in order, however, we have the following comments and/or recommendations as indicated below:                                                                                </t>
    </r>
  </si>
  <si>
    <t>If more space is needed, a separate written report may also be prepared, see the worksheet entitled:  WRITTEN REPORTS</t>
  </si>
  <si>
    <t>SIGNATURES AND CONTACT</t>
  </si>
  <si>
    <t>x</t>
  </si>
  <si>
    <t>INFO. FOR TRUSTEES:</t>
  </si>
  <si>
    <t>DATE:</t>
  </si>
  <si>
    <t>BUDGET</t>
  </si>
  <si>
    <t>Enter the budget amounts from this current year</t>
  </si>
  <si>
    <t>Enter the budget amounts from last year</t>
  </si>
  <si>
    <t>Enter the budget amounts that you predict for next year (usually done near end of current year)</t>
  </si>
  <si>
    <t>CURRENT YEAR</t>
  </si>
  <si>
    <t>ê</t>
  </si>
  <si>
    <t>Current Year Actual</t>
  </si>
  <si>
    <t>Current Year Budget</t>
  </si>
  <si>
    <t>Current Year Variance</t>
  </si>
  <si>
    <t>Last Year Budget</t>
  </si>
  <si>
    <t>Variance between current and last year's budgets</t>
  </si>
  <si>
    <t>Next Year Budget</t>
  </si>
  <si>
    <t>SURPLUS/(DEFICIT):</t>
  </si>
  <si>
    <t>Expenses Incurred Last Year That Will Not Happen This Year</t>
  </si>
  <si>
    <t>Use this area to explain the variances in more detail</t>
  </si>
  <si>
    <t>TOTAL SAVINGS:</t>
  </si>
  <si>
    <t>Anticipated Increase or New Expenses for Next Year</t>
  </si>
  <si>
    <t>TOTAL INCREASES:</t>
  </si>
  <si>
    <t>GLOSSARY</t>
  </si>
  <si>
    <t>The amount of dues income received from your employer or sent to CUPE National if you are on direct remittance. (Refer to Per Capita Form - Total Remitted in Section E)</t>
  </si>
  <si>
    <t>All other income received by the local such as initiation fees, interest earned on term deposits, GIC, rental income, etc.</t>
  </si>
  <si>
    <t>Non Core Dues</t>
  </si>
  <si>
    <t xml:space="preserve"> CUPE Per Capita</t>
  </si>
  <si>
    <t>Per capita payments made to CUPE National (.85% of regular wages) or if you are on direct remittance, the amount of per capita tax withheld by CUPE National (refer to Per Capita Form - Line C-1: under "amount" column). Also include the initiation fee of $1 per new member paid to CUPE National.</t>
  </si>
  <si>
    <t>All affiliation fees paid to provincial divisions, labour councils, district councils, provincial councils of unions, etc.</t>
  </si>
  <si>
    <t xml:space="preserve"> Salaries </t>
  </si>
  <si>
    <t>The amount of wages and benefits for anyone hired by the local to do specific jobs such as business agents, cleaning the office, clerical support, etc.</t>
  </si>
  <si>
    <t>All recurring expenses such as room rentals for executive and membership meetings, office rent, office supplies, equipment leases, phone, internet, insurance, bonding premiums, bank charges, etc.</t>
  </si>
  <si>
    <t>All non-recurring expenses such as equipment purchases, etc.</t>
  </si>
  <si>
    <t>All expenses incurred by the executive members such as salaries/honoraria, mileage, per diem, , etc.  Do not list expenses related to bargaining, grievances, arbitrations, or conventions/conferences as they have their own designated categories as listed below.</t>
  </si>
  <si>
    <t>All expenses incurred by any member (including executive members) involved with bargaining preparations and negotiations such as lost wages, per diem, mileage, meeting rooms, bulletins, etc.</t>
  </si>
  <si>
    <t>Grievances/Arbitration</t>
  </si>
  <si>
    <t>All expenses incurred by any member (including executive members) in processing grievances and costs associated with arbitration such as lost wages, per diem, mileage, arbitrator's and lawyer's bills, etc.</t>
  </si>
  <si>
    <t xml:space="preserve"> Committee Expenses </t>
  </si>
  <si>
    <t>All expenses incurred by committees such as the Health and Safety Committee, Women's Committee, etc.</t>
  </si>
  <si>
    <t>All expenses incurred by any member (including executive members) attending conventions and conferences such as lost wages, per diem, mileage, registration, etc.</t>
  </si>
  <si>
    <t xml:space="preserve"> Education </t>
  </si>
  <si>
    <t>All expenses incurred by any member (including executive members) attending union educationals and workshops, such as lost wages, per diem, mileage, registration fees, etc.</t>
  </si>
  <si>
    <t xml:space="preserve"> Contributions/Donations </t>
  </si>
  <si>
    <t>All contributions for retiring members, on-going campaigns, strike support donations, election donations, or contributions to other organizations.</t>
  </si>
  <si>
    <t>Any expense that doesn't fall within the other categories such as special campaigns, etc.</t>
  </si>
  <si>
    <t>BANK RECONCILIATION TIPS</t>
  </si>
  <si>
    <t xml:space="preserve">Each month when you receive your credit union or bank statement, it is vital to verify it against the transactions you entered into the ledger.  This will ensure that your ledger is balanced. </t>
  </si>
  <si>
    <t>Enter the bank statement balance at the END of the month into the Bank Reconciliation section of the month you are reconciling (see red arrow below).</t>
  </si>
  <si>
    <t>xx</t>
  </si>
  <si>
    <t>Go through the bank statement and verify which cheques were cashed.  Enter a check mark (from drop down list)  in the column "Cheque is cleared" for each cheque cleared  (as indicated below in the red circle).</t>
  </si>
  <si>
    <r>
      <t xml:space="preserve">Cheque is cleared  </t>
    </r>
    <r>
      <rPr>
        <b/>
        <sz val="9"/>
        <color rgb="FFFF0000"/>
        <rFont val="Calibri"/>
        <family val="2"/>
      </rPr>
      <t>√</t>
    </r>
  </si>
  <si>
    <t>Name of Payee or Description</t>
  </si>
  <si>
    <t>Expenditures</t>
  </si>
  <si>
    <t>Company ABC</t>
  </si>
  <si>
    <t>Company DEF</t>
  </si>
  <si>
    <t>In Step #2 above, cheque # 100 did not clear the bank account (no check mark was indicated); therefore, that cheque is considered "outstanding" and must be entered in the Outstanding Cheques section (see red arrow below).  It is also important to go back to the previous month's outstanding cheques list to see if they continue to be outstanding. If so, they must be brought forward each month until they are cleared at the bank, however, when they clear the bank do not go back in previous month's to check them off.    (This can be confusing for the trustees reviewing each of the monthly worksheets).</t>
  </si>
  <si>
    <t>Verify that all deposits were properly recorded at the bank.  If the bank made an error with the amount, contact them immediately to have it corrected.</t>
  </si>
  <si>
    <r>
      <t xml:space="preserve">Cheque is cleared  </t>
    </r>
    <r>
      <rPr>
        <b/>
        <sz val="9"/>
        <rFont val="Calibri"/>
        <family val="2"/>
      </rPr>
      <t>√</t>
    </r>
  </si>
  <si>
    <t>Dues from Employer</t>
  </si>
  <si>
    <t>5.</t>
  </si>
  <si>
    <t>Record all bank service charges or interest income into your ledger for the month.</t>
  </si>
  <si>
    <t>Bank service charges</t>
  </si>
  <si>
    <t>Interest income</t>
  </si>
  <si>
    <t>6.</t>
  </si>
  <si>
    <t>Now that you have gone through all the steps necessary to make sure everything was properly recorded, you can see if your books are balanced. If there is an amount in red at the bottom of the bank reconciliation section (see red arrow below) you are not in balance and should review your entries again.</t>
  </si>
  <si>
    <t>*Ledger Bank Balance:    (A)</t>
  </si>
  <si>
    <t>* Ledger Bank Balance in the bank reconciliation section (amount  above) MUST equal the Ledger Bank Balance at End of Period in the Treasurer's Report to the Membership. A = A</t>
  </si>
  <si>
    <t>7.</t>
  </si>
  <si>
    <t>As indicated in Step #6, your ledger is out of balance by $72.00.  Where should you search for this difference?  There might be a number of different factors and some are listed below:</t>
  </si>
  <si>
    <t>l</t>
  </si>
  <si>
    <t xml:space="preserve">Transposition error:  </t>
  </si>
  <si>
    <t>two digits are reversed (transposed)</t>
  </si>
  <si>
    <t>In Step #6, the difference was 72.00, which is divisable by 9 = 8</t>
  </si>
  <si>
    <t>result will always be divisible by 9</t>
  </si>
  <si>
    <t>So look for an amount that was reversed</t>
  </si>
  <si>
    <t>Example:   cheque entered as $91.75, but should have been $19.75</t>
  </si>
  <si>
    <t>Bank cleared a cheque for  the wrong amount</t>
  </si>
  <si>
    <t xml:space="preserve">Something was entered twice </t>
  </si>
  <si>
    <t>Outstanding cheques not properly flagged as cleared or forgot to bring forward from previous months</t>
  </si>
  <si>
    <t>Verify if the ending bank statement amount is correct</t>
  </si>
  <si>
    <t>Amounts might have been entered with a comma instead of a decimal point ($19,75 instead of $19.75)</t>
  </si>
  <si>
    <t>STALE DATED CHEQUES</t>
  </si>
  <si>
    <r>
      <t xml:space="preserve">A cheque is stale dated after </t>
    </r>
    <r>
      <rPr>
        <b/>
        <u/>
        <sz val="14"/>
        <rFont val="Arial"/>
        <family val="2"/>
      </rPr>
      <t>6 months</t>
    </r>
    <r>
      <rPr>
        <b/>
        <sz val="14"/>
        <rFont val="Arial"/>
        <family val="2"/>
      </rPr>
      <t xml:space="preserve"> of being issued. You should notify the person or company to whom the cheque was written to and advise them that it will be re-issued.</t>
    </r>
  </si>
  <si>
    <t>In the case where the company is no longer in business, you will just be cancelling the cheque and you will not need to re-issue it.</t>
  </si>
  <si>
    <t>a)</t>
  </si>
  <si>
    <r>
      <rPr>
        <b/>
        <sz val="12"/>
        <color rgb="FFFF0000"/>
        <rFont val="Arial"/>
        <family val="2"/>
      </rPr>
      <t>If you cancel the cheque only</t>
    </r>
    <r>
      <rPr>
        <sz val="12"/>
        <rFont val="Arial"/>
        <family val="2"/>
      </rPr>
      <t xml:space="preserve"> - you need to "minus" the amount of the cheque in the same column you had originally expensed it to.  Remember to also remove it from the outstanding cheque list.</t>
    </r>
  </si>
  <si>
    <t>Company ABC - stale dated cheque cancelled</t>
  </si>
  <si>
    <t>b)</t>
  </si>
  <si>
    <r>
      <rPr>
        <b/>
        <sz val="12"/>
        <color rgb="FFFF0000"/>
        <rFont val="Arial"/>
        <family val="2"/>
      </rPr>
      <t>If you cancel the cheque and issue a new one</t>
    </r>
    <r>
      <rPr>
        <sz val="12"/>
        <rFont val="Arial"/>
        <family val="2"/>
      </rPr>
      <t xml:space="preserve"> - you need to "minus" the amount of the cheque in the same column you had originally expensed it to and then write a new cheque and enter the new cheque into the ledger (also in the same category). The net effect will be zero.  Then remove cheque #100 from the outstanding cheque list.  Remember if the new cheque #120 doesn't clear the bank at the end of the month, it will have to be recorded as an outstanding cheque.</t>
    </r>
  </si>
  <si>
    <t>Company ABC - stale dated cheque reversed</t>
  </si>
  <si>
    <t>Company ABC - to replace s/d cheque #100</t>
  </si>
  <si>
    <t>DIRECT REMITTANCE LOCALS</t>
  </si>
  <si>
    <t>IF YOUR LOCAL WOULD PREFER TO HAVE THE MONTHLY REBATE CHEQUES SENT BY ELECTRONIC FUNDS TRANSFER (EFT)                    SEND EMAIL TO: percapitaeft@cupe.ca                     FOR AN APPLICATION FORM</t>
  </si>
  <si>
    <t>HOW TO RECORD THE DIRECT REMITTANCE DUES AND PER CAPITA INTO THE LEDGER</t>
  </si>
  <si>
    <t>The example below depicts the details of a per capita form for the month of December 2015</t>
  </si>
  <si>
    <t>The employer sent to CUPE National two payments for the month as dues are deducted on a bi-weekly basis</t>
  </si>
  <si>
    <t>The first pay period is indicated in box #3 under PREPAYMENT:  ($4500)</t>
  </si>
  <si>
    <t>The second pay period of the month is indicated near the bottom of the form:  TOTAL REMITTED:  ($4400)</t>
  </si>
  <si>
    <t>The sum of those two amounts will always equal the total dues received by CUPE National for the month.  In this example, ($8900) in total dues for December 2015</t>
  </si>
  <si>
    <t>When entering the amounts from the per capita form into the ledger, a two step entry must be done to properly account for the total income and total expense</t>
  </si>
  <si>
    <t>(a)</t>
  </si>
  <si>
    <t>Total union dues received by CUPE National are recorded under INCOME - DUES:  $8900</t>
  </si>
  <si>
    <t>(b)</t>
  </si>
  <si>
    <t>Total Per Capita deducted by CUPE National is recorded as CUPE PER CAPITA Expense:  $5000 (Line C-1 of the form)</t>
  </si>
  <si>
    <t>(c)</t>
  </si>
  <si>
    <t>Any other deductions made by CUPE National, such as bonding are also to be expensed - OPERATING EXPENSES: $98</t>
  </si>
  <si>
    <t>THE NET DIFFERENCE BETWEEN (a) MINUS (b) + (c) IS THE AMOUNT OF REBATE CHEQUE RECEIVED BY THE LOCAL</t>
  </si>
  <si>
    <t>( 8900 - (5000 + 98)) = 3802</t>
  </si>
  <si>
    <t xml:space="preserve">THE REBATE AMOUNT SHOULD ONLY BE ENTERED UNDER THE DESCRIPTION COLUMN SO THAT THE TRUSTEES CAN CONFIRM THE AMOUNT THAT WAS DEPOSITED INTO THE BANK </t>
  </si>
  <si>
    <t>CUPE NTL Rebate cheque     $ 3,802.00 Dec 2015</t>
  </si>
  <si>
    <t xml:space="preserve">(a) </t>
  </si>
  <si>
    <t xml:space="preserve">   (b)</t>
  </si>
  <si>
    <t>( c)</t>
  </si>
  <si>
    <t>PER CAPITA FORM EXAMPLE:  DECEMBER 2015</t>
  </si>
  <si>
    <t>PER CAPITA EXPENSE</t>
  </si>
  <si>
    <t>INCOME-DUES (1st pay period)</t>
  </si>
  <si>
    <t>REBATE CHEQUE AMOUNT</t>
  </si>
  <si>
    <t>OPERATING EXPENSE - BONDING</t>
  </si>
  <si>
    <t>INCOME-DUES (2nd pay period)</t>
  </si>
  <si>
    <t>STEPS TO TAKE WHEN YEAR END IS FINISHED</t>
  </si>
  <si>
    <t>Once the ledger has been finalized and reconciled to the bank statement, you are ready to begin the audit process.</t>
  </si>
  <si>
    <t>Contact your local's three elected Trustees' to schedule the verification of the local's books.</t>
  </si>
  <si>
    <t>Refer to the booklet entitled "Trustees' Checklist and Suggested Recommendations" to gather and organize all the necessary documents that</t>
  </si>
  <si>
    <t>must be made available for the trustees to perform their duties and ensure a smooth process.</t>
  </si>
  <si>
    <t>Print each of the monthly ledger pages so they can review all the transactions throughout the audit period against the back up documents in the</t>
  </si>
  <si>
    <t>corresponding files.</t>
  </si>
  <si>
    <t xml:space="preserve">It is not necessary to send to CUPE National the monthly ledger pages. </t>
  </si>
  <si>
    <t>Only the Treasurer's and Trustees' pages of the ledger need to be sent.</t>
  </si>
  <si>
    <r>
      <t xml:space="preserve">As per Article B.2.1 of the CUPE Constitution, every Local Union must have </t>
    </r>
    <r>
      <rPr>
        <b/>
        <u/>
        <sz val="12"/>
        <rFont val="Arial"/>
        <family val="2"/>
      </rPr>
      <t>three</t>
    </r>
    <r>
      <rPr>
        <b/>
        <sz val="12"/>
        <rFont val="Arial"/>
        <family val="2"/>
      </rPr>
      <t xml:space="preserve"> Trustees.</t>
    </r>
  </si>
  <si>
    <t>B.2.1</t>
  </si>
  <si>
    <t>Every Local Union must have these officers: President,</t>
  </si>
  <si>
    <t>Vice-President, Secretary-Treasurer, Recording Secretary</t>
  </si>
  <si>
    <t>and three Trustees.</t>
  </si>
  <si>
    <r>
      <t xml:space="preserve">If your local has </t>
    </r>
    <r>
      <rPr>
        <b/>
        <u/>
        <sz val="12"/>
        <rFont val="Arial"/>
        <family val="2"/>
      </rPr>
      <t>less than 20 members</t>
    </r>
    <r>
      <rPr>
        <b/>
        <sz val="12"/>
        <rFont val="Arial"/>
        <family val="2"/>
      </rPr>
      <t>, Article B.3.11 refers to the exception in this case.</t>
    </r>
  </si>
  <si>
    <t>B.3.11</t>
  </si>
  <si>
    <t>A Local Union that has an annual average of fewer</t>
  </si>
  <si>
    <t>than 20 members and is unable to elect three Trustees</t>
  </si>
  <si>
    <t>may appoint a member of the Executive Board who is</t>
  </si>
  <si>
    <t>not a signing officer to perform all the duties of</t>
  </si>
  <si>
    <t>Trustees. The appointment must be made by majority</t>
  </si>
  <si>
    <t>vote of the membership. A Local Union that qualifies</t>
  </si>
  <si>
    <t>and uses this provision will be deemed to comply with</t>
  </si>
  <si>
    <t>Articles B.2.1 and B.2.2.</t>
  </si>
  <si>
    <t>8.</t>
  </si>
  <si>
    <t>If your local chooses to have an accountant prepare financial statements, Article B.3.13 refers to this option.</t>
  </si>
  <si>
    <t>B.3.13</t>
  </si>
  <si>
    <t>A qualified accountant or accounting firm hired by a</t>
  </si>
  <si>
    <t>Local Union to audit its financial records must report as</t>
  </si>
  <si>
    <t>set out in Article B.3.12. The Trustees of the Local</t>
  </si>
  <si>
    <t>Union must still fulfill their duties to exercise general</t>
  </si>
  <si>
    <t>supervision over all property and assets of the Local</t>
  </si>
  <si>
    <t>Union as set out in Article B.3.10 and to make a written</t>
  </si>
  <si>
    <t>report to the membership as set out in Article B.3.12.</t>
  </si>
  <si>
    <t>The Secretary-Treasurer must still respond to any</t>
  </si>
  <si>
    <t>concerns or recommendations made in the audit.</t>
  </si>
  <si>
    <t>TO RECAP</t>
  </si>
  <si>
    <t xml:space="preserve">DOCUMENTS TO BE SENT TO CUPE NATIONAL </t>
  </si>
  <si>
    <t xml:space="preserve">      Don't forget to also send a copy to your National Servicing Represenative AND keep a copy for the local and the Trustees</t>
  </si>
  <si>
    <t>TRUSTEES' AUDIT REPORT (yellow worksheet:  Trustees)</t>
  </si>
  <si>
    <r>
      <t xml:space="preserve">TREASURER'S FINANCIAL REPORT TO THE TRUSTEES' (yellow worksheet:  Treasurer)  MAKE SURE TO PRINT AND SEND </t>
    </r>
    <r>
      <rPr>
        <b/>
        <u/>
        <sz val="10"/>
        <rFont val="Arial"/>
        <family val="2"/>
      </rPr>
      <t>BOTH</t>
    </r>
    <r>
      <rPr>
        <b/>
        <sz val="10"/>
        <rFont val="Arial"/>
        <family val="2"/>
      </rPr>
      <t xml:space="preserve"> PAGES</t>
    </r>
  </si>
  <si>
    <t>TRUSTEES' CHECKLIST AND SUGGESTED RECOMMENDATIONS (document can be downloaded from the CUPE website)</t>
  </si>
  <si>
    <t>WRITTEN REPORT TO THE PRESIDENT AND SECRETARY-TREASURER OF THE LOCAL WITH ANY RECOMMENDATIONS OR CONCERNS</t>
  </si>
  <si>
    <t>WRITTEN REPORT FROM THE LOCAL SECRETARY-TREASURER GIVING A RESPONSE TO ITEM #4</t>
  </si>
  <si>
    <t>WRITTEN REPORT TO THE LOCAL MEMBERSHIP REGARDING THE AUDIT</t>
  </si>
  <si>
    <t>BY MAIL:</t>
  </si>
  <si>
    <t>BY EMAIL:</t>
  </si>
  <si>
    <t>BY FAX:</t>
  </si>
  <si>
    <t>1375 St. Laurent Blvd.</t>
  </si>
  <si>
    <t>trustees@cupe.ca</t>
  </si>
  <si>
    <t>(613) 237-5508</t>
  </si>
  <si>
    <t>Ottawa, ON  K1G 0Z7</t>
  </si>
  <si>
    <t>Attn:  National Secretary-Treasurer</t>
  </si>
  <si>
    <t>WRITTEN REPORT EXAMPLES</t>
  </si>
  <si>
    <t>THE FOLLOWING ARE EXAMPLES OF TRUSTEES' WRITTEN REPORTS.  YOUR LOCAL MAY ALSO USE THEIR OWN TEMPLATES</t>
  </si>
  <si>
    <t>REPORT TO THE LOCAL PRESIDENT AND SECRETARY-TREASURER</t>
  </si>
  <si>
    <t>RESPONSE FROM THE LOCAL SECRETARY-TREASURER TO THE TRUSTEES</t>
  </si>
  <si>
    <t>REPORT TO THE LOCAL MEMBERSHIP</t>
  </si>
  <si>
    <t>CUPE CONSTITUTION - ARTICLE B.3.12</t>
  </si>
  <si>
    <t>CUPE ONLY Conventions/Conferences</t>
  </si>
  <si>
    <t>Enter your PRE BILL 32 BALANCE  (Pre August 1, 2022):</t>
  </si>
  <si>
    <t>PRE BILL 32 BALANCE</t>
  </si>
  <si>
    <t>PRE BILL 32 OPENING BALANCE:</t>
  </si>
  <si>
    <t>PRE BILL 32 ENDING BALANCE:</t>
  </si>
  <si>
    <t>PRE BILL 32 BALANCE FROM PREVIOUS MONTH</t>
  </si>
  <si>
    <t>An activity or cause that does not directly benefit dues payers. (Donations to a Wildlife fund)</t>
  </si>
  <si>
    <t>The amount or percentage of the dues collected by the employer that relates to political activities and causes that do not directly benefit dues payers.</t>
  </si>
  <si>
    <t>TRANSFER BETWEEN FUNDS  (+ / - )</t>
  </si>
  <si>
    <t>TOTAL TRANSFER BETWEEN FUNDS</t>
  </si>
  <si>
    <t>TRANSFER BETWEEN FUNDS</t>
  </si>
  <si>
    <t>note: transfer out of operating account is a (+) but a transfer back into operating acct is a (-)</t>
  </si>
  <si>
    <t>TOTAL TRANSFER BETWEEN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</si>
</sst>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quot;$&quot;#,##0_);\(&quot;$&quot;#,##0\)"/>
    <numFmt numFmtId="165" formatCode="_(* #,##0.00_);_(* \(#,##0.00\);_(* &quot;-&quot;??_);_(@_)"/>
    <numFmt numFmtId="166" formatCode="mmmm\-yy"/>
    <numFmt numFmtId="167" formatCode="&quot;$&quot;#,##0.00"/>
    <numFmt numFmtId="168" formatCode="mmm"/>
    <numFmt numFmtId="169" formatCode="yyyy"/>
    <numFmt numFmtId="170" formatCode="0.00_);\(0.00\)"/>
    <numFmt numFmtId="171" formatCode="0_);\(0\)"/>
    <numFmt numFmtId="172" formatCode="[$-409]mmmm\-yy;@"/>
    <numFmt numFmtId="173" formatCode="[$-409]mmm\-yy;@"/>
  </numFmts>
  <fonts count="93">
    <font>
      <sz val="10"/>
      <name val="Arial"/>
    </font>
    <font>
      <sz val="10"/>
      <name val="Arial"/>
      <family val="2"/>
    </font>
    <font>
      <sz val="12"/>
      <name val="Arial"/>
      <family val="2"/>
    </font>
    <font>
      <b/>
      <sz val="12"/>
      <name val="Arial"/>
      <family val="2"/>
    </font>
    <font>
      <b/>
      <sz val="16"/>
      <name val="Arial"/>
      <family val="2"/>
    </font>
    <font>
      <sz val="8"/>
      <name val="Arial"/>
      <family val="2"/>
    </font>
    <font>
      <u/>
      <sz val="7.5"/>
      <color indexed="12"/>
      <name val="Arial"/>
      <family val="2"/>
    </font>
    <font>
      <sz val="11"/>
      <name val="Arial"/>
      <family val="2"/>
    </font>
    <font>
      <sz val="14"/>
      <name val="Arial"/>
      <family val="2"/>
    </font>
    <font>
      <b/>
      <sz val="14"/>
      <name val="Arial"/>
      <family val="2"/>
    </font>
    <font>
      <b/>
      <sz val="9"/>
      <name val="Arial"/>
      <family val="2"/>
    </font>
    <font>
      <b/>
      <sz val="22"/>
      <name val="Arial"/>
      <family val="2"/>
    </font>
    <font>
      <sz val="16"/>
      <name val="Arial"/>
      <family val="2"/>
    </font>
    <font>
      <b/>
      <sz val="26"/>
      <name val="Arial"/>
      <family val="2"/>
    </font>
    <font>
      <b/>
      <sz val="28"/>
      <name val="Arial"/>
      <family val="2"/>
    </font>
    <font>
      <b/>
      <sz val="20"/>
      <name val="Arial"/>
      <family val="2"/>
    </font>
    <font>
      <sz val="10"/>
      <name val="Times New Roman"/>
      <family val="1"/>
    </font>
    <font>
      <sz val="12"/>
      <name val="Times New Roman"/>
      <family val="1"/>
    </font>
    <font>
      <b/>
      <sz val="20"/>
      <name val="Times New Roman"/>
      <family val="1"/>
    </font>
    <font>
      <b/>
      <sz val="16"/>
      <name val="Times New Roman"/>
      <family val="1"/>
    </font>
    <font>
      <b/>
      <sz val="10"/>
      <name val="Times New Roman"/>
      <family val="1"/>
    </font>
    <font>
      <sz val="14"/>
      <name val="Times New Roman"/>
      <family val="1"/>
    </font>
    <font>
      <b/>
      <sz val="9"/>
      <name val="Times New Roman"/>
      <family val="1"/>
    </font>
    <font>
      <b/>
      <u/>
      <sz val="14"/>
      <name val="Arial"/>
      <family val="2"/>
    </font>
    <font>
      <sz val="20"/>
      <name val="Arial"/>
      <family val="2"/>
    </font>
    <font>
      <b/>
      <sz val="10"/>
      <name val="Arial"/>
      <family val="2"/>
    </font>
    <font>
      <i/>
      <sz val="10"/>
      <name val="Arial"/>
      <family val="2"/>
    </font>
    <font>
      <u/>
      <sz val="24"/>
      <name val="Arial"/>
      <family val="2"/>
    </font>
    <font>
      <sz val="9"/>
      <name val="Times New Roman"/>
      <family val="1"/>
    </font>
    <font>
      <sz val="9"/>
      <name val="Arial"/>
      <family val="2"/>
    </font>
    <font>
      <b/>
      <sz val="9"/>
      <color rgb="FFFF0000"/>
      <name val="Times New Roman"/>
      <family val="1"/>
    </font>
    <font>
      <b/>
      <sz val="9"/>
      <name val="Calibri"/>
      <family val="2"/>
    </font>
    <font>
      <b/>
      <sz val="7"/>
      <name val="Arial"/>
      <family val="2"/>
    </font>
    <font>
      <b/>
      <sz val="8"/>
      <name val="Times New Roman"/>
      <family val="1"/>
    </font>
    <font>
      <b/>
      <u/>
      <sz val="10"/>
      <name val="Arial"/>
      <family val="2"/>
    </font>
    <font>
      <u/>
      <sz val="10"/>
      <name val="Arial"/>
      <family val="2"/>
    </font>
    <font>
      <b/>
      <sz val="24"/>
      <name val="Arial"/>
      <family val="2"/>
    </font>
    <font>
      <b/>
      <u/>
      <sz val="12"/>
      <name val="Arial"/>
      <family val="2"/>
    </font>
    <font>
      <sz val="9"/>
      <color rgb="FFFF0000"/>
      <name val="Times New Roman"/>
      <family val="1"/>
    </font>
    <font>
      <b/>
      <sz val="11"/>
      <name val="Arial"/>
      <family val="2"/>
    </font>
    <font>
      <b/>
      <u/>
      <sz val="11"/>
      <name val="Arial"/>
      <family val="2"/>
    </font>
    <font>
      <b/>
      <sz val="9"/>
      <color rgb="FFFF0000"/>
      <name val="Calibri"/>
      <family val="2"/>
    </font>
    <font>
      <sz val="10"/>
      <color rgb="FFFF0000"/>
      <name val="Arial"/>
      <family val="2"/>
    </font>
    <font>
      <sz val="10"/>
      <name val="Wingdings"/>
      <charset val="2"/>
    </font>
    <font>
      <sz val="11"/>
      <color theme="0"/>
      <name val="Arial"/>
      <family val="2"/>
    </font>
    <font>
      <b/>
      <sz val="20"/>
      <color rgb="FFFF0000"/>
      <name val="Wingdings"/>
      <charset val="2"/>
    </font>
    <font>
      <b/>
      <sz val="10"/>
      <color rgb="FF0070C0"/>
      <name val="Arial"/>
      <family val="2"/>
    </font>
    <font>
      <b/>
      <sz val="9"/>
      <color rgb="FF0070C0"/>
      <name val="Times New Roman"/>
      <family val="1"/>
    </font>
    <font>
      <sz val="10"/>
      <color rgb="FFFF0000"/>
      <name val="Wingdings"/>
      <charset val="2"/>
    </font>
    <font>
      <sz val="12"/>
      <color rgb="FFFF0000"/>
      <name val="Wingdings"/>
      <charset val="2"/>
    </font>
    <font>
      <sz val="10"/>
      <color rgb="FF0070C0"/>
      <name val="Wingdings"/>
      <charset val="2"/>
    </font>
    <font>
      <b/>
      <sz val="12"/>
      <color rgb="FFFF0000"/>
      <name val="Arial"/>
      <family val="2"/>
    </font>
    <font>
      <b/>
      <i/>
      <sz val="10"/>
      <name val="Arial"/>
      <family val="2"/>
    </font>
    <font>
      <b/>
      <sz val="11"/>
      <color rgb="FFFF0000"/>
      <name val="Arial"/>
      <family val="2"/>
    </font>
    <font>
      <b/>
      <sz val="26"/>
      <name val="Wingdings"/>
      <charset val="2"/>
    </font>
    <font>
      <b/>
      <sz val="22"/>
      <name val="Wingdings"/>
      <charset val="2"/>
    </font>
    <font>
      <b/>
      <sz val="10"/>
      <color rgb="FFFF0000"/>
      <name val="Times New Roman"/>
      <family val="1"/>
    </font>
    <font>
      <b/>
      <sz val="10"/>
      <color rgb="FFFF0000"/>
      <name val="Arial"/>
      <family val="2"/>
    </font>
    <font>
      <b/>
      <i/>
      <sz val="12"/>
      <color rgb="FFFF0000"/>
      <name val="Times New Roman"/>
      <family val="1"/>
    </font>
    <font>
      <sz val="18"/>
      <name val="Arial"/>
      <family val="2"/>
    </font>
    <font>
      <sz val="22"/>
      <name val="Arial"/>
      <family val="2"/>
    </font>
    <font>
      <u/>
      <sz val="18"/>
      <name val="Arial"/>
      <family val="2"/>
    </font>
    <font>
      <u/>
      <sz val="18"/>
      <color indexed="62"/>
      <name val="Arial"/>
      <family val="2"/>
    </font>
    <font>
      <b/>
      <sz val="12"/>
      <color rgb="FFFF0000"/>
      <name val="Times New Roman"/>
      <family val="1"/>
    </font>
    <font>
      <u/>
      <sz val="12"/>
      <name val="Arial"/>
      <family val="2"/>
    </font>
    <font>
      <b/>
      <i/>
      <sz val="12"/>
      <name val="Arial"/>
      <family val="2"/>
    </font>
    <font>
      <b/>
      <sz val="18"/>
      <color rgb="FFFF0000"/>
      <name val="Arial"/>
      <family val="2"/>
    </font>
    <font>
      <i/>
      <sz val="12"/>
      <color rgb="FFFF0000"/>
      <name val="Arial"/>
      <family val="2"/>
    </font>
    <font>
      <b/>
      <sz val="18"/>
      <name val="Arial"/>
      <family val="2"/>
    </font>
    <font>
      <b/>
      <sz val="17"/>
      <name val="Arial"/>
      <family val="2"/>
    </font>
    <font>
      <sz val="17"/>
      <name val="Arial"/>
      <family val="2"/>
    </font>
    <font>
      <sz val="15"/>
      <name val="Arial"/>
      <family val="2"/>
    </font>
    <font>
      <b/>
      <sz val="15"/>
      <name val="Arial"/>
      <family val="2"/>
    </font>
    <font>
      <i/>
      <sz val="18"/>
      <name val="Arial"/>
      <family val="2"/>
    </font>
    <font>
      <u/>
      <sz val="20"/>
      <name val="Arial"/>
      <family val="2"/>
    </font>
    <font>
      <b/>
      <i/>
      <sz val="14"/>
      <name val="Arial"/>
      <family val="2"/>
    </font>
    <font>
      <b/>
      <u/>
      <sz val="18"/>
      <name val="Arial"/>
      <family val="2"/>
    </font>
    <font>
      <sz val="72"/>
      <color rgb="FFFF0000"/>
      <name val="Symbol"/>
      <family val="1"/>
      <charset val="2"/>
    </font>
    <font>
      <sz val="16"/>
      <name val="Wingdings"/>
      <charset val="2"/>
    </font>
    <font>
      <sz val="16"/>
      <name val="Arial"/>
      <family val="2"/>
      <charset val="2"/>
    </font>
    <font>
      <b/>
      <sz val="12"/>
      <color indexed="10"/>
      <name val="Arial"/>
      <family val="2"/>
    </font>
    <font>
      <b/>
      <sz val="10"/>
      <color indexed="10"/>
      <name val="Times New Roman"/>
      <family val="1"/>
    </font>
    <font>
      <sz val="8"/>
      <name val="Wingdings"/>
      <charset val="2"/>
    </font>
    <font>
      <i/>
      <sz val="11"/>
      <name val="Arial"/>
      <family val="2"/>
    </font>
    <font>
      <sz val="9"/>
      <color indexed="81"/>
      <name val="Tahoma"/>
      <family val="2"/>
    </font>
    <font>
      <u/>
      <sz val="18"/>
      <color indexed="12"/>
      <name val="Arial"/>
      <family val="2"/>
    </font>
    <font>
      <b/>
      <sz val="9"/>
      <color rgb="FFFF0000"/>
      <name val="Arial"/>
      <family val="2"/>
    </font>
    <font>
      <sz val="12"/>
      <color indexed="10"/>
      <name val="Arial"/>
      <family val="2"/>
    </font>
    <font>
      <sz val="11"/>
      <color rgb="FFFF0000"/>
      <name val="Arial"/>
      <family val="2"/>
    </font>
    <font>
      <sz val="11"/>
      <color indexed="10"/>
      <name val="Arial"/>
      <family val="2"/>
    </font>
    <font>
      <sz val="16"/>
      <name val="Times New Roman"/>
      <family val="1"/>
    </font>
    <font>
      <b/>
      <sz val="9"/>
      <color indexed="81"/>
      <name val="Tahoma"/>
      <family val="2"/>
    </font>
    <font>
      <i/>
      <sz val="12"/>
      <name val="Arial"/>
      <family val="2"/>
    </font>
  </fonts>
  <fills count="35">
    <fill>
      <patternFill patternType="none"/>
    </fill>
    <fill>
      <patternFill patternType="gray125"/>
    </fill>
    <fill>
      <patternFill patternType="solid">
        <fgColor indexed="47"/>
        <bgColor indexed="64"/>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55"/>
        <bgColor indexed="64"/>
      </patternFill>
    </fill>
    <fill>
      <patternFill patternType="solid">
        <fgColor indexed="43"/>
        <bgColor indexed="64"/>
      </patternFill>
    </fill>
    <fill>
      <patternFill patternType="solid">
        <fgColor indexed="50"/>
        <bgColor indexed="64"/>
      </patternFill>
    </fill>
    <fill>
      <patternFill patternType="solid">
        <fgColor indexed="31"/>
        <bgColor indexed="64"/>
      </patternFill>
    </fill>
    <fill>
      <patternFill patternType="solid">
        <fgColor indexed="42"/>
        <bgColor indexed="64"/>
      </patternFill>
    </fill>
    <fill>
      <patternFill patternType="solid">
        <fgColor indexed="45"/>
        <bgColor indexed="64"/>
      </patternFill>
    </fill>
    <fill>
      <patternFill patternType="solid">
        <fgColor indexed="10"/>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F68426"/>
        <bgColor indexed="64"/>
      </patternFill>
    </fill>
    <fill>
      <patternFill patternType="solid">
        <fgColor theme="9"/>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79998168889431442"/>
        <bgColor indexed="64"/>
      </patternFill>
    </fill>
  </fills>
  <borders count="124">
    <border>
      <left/>
      <right/>
      <top/>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medium">
        <color indexed="64"/>
      </top>
      <bottom style="medium">
        <color indexed="64"/>
      </bottom>
      <diagonal/>
    </border>
    <border>
      <left style="thick">
        <color indexed="64"/>
      </left>
      <right/>
      <top/>
      <bottom/>
      <diagonal/>
    </border>
    <border>
      <left/>
      <right/>
      <top style="medium">
        <color indexed="64"/>
      </top>
      <bottom style="thick">
        <color indexed="64"/>
      </bottom>
      <diagonal/>
    </border>
    <border>
      <left/>
      <right/>
      <top/>
      <bottom style="thick">
        <color indexed="64"/>
      </bottom>
      <diagonal/>
    </border>
    <border>
      <left/>
      <right/>
      <top style="thick">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ck">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thick">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right style="thick">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top style="thick">
        <color indexed="64"/>
      </top>
      <bottom style="medium">
        <color indexed="64"/>
      </bottom>
      <diagonal/>
    </border>
    <border>
      <left/>
      <right style="thin">
        <color indexed="64"/>
      </right>
      <top style="thick">
        <color indexed="64"/>
      </top>
      <bottom style="medium">
        <color indexed="64"/>
      </bottom>
      <diagonal/>
    </border>
    <border>
      <left/>
      <right style="thin">
        <color indexed="64"/>
      </right>
      <top/>
      <bottom style="thin">
        <color indexed="64"/>
      </bottom>
      <diagonal/>
    </border>
    <border>
      <left/>
      <right style="thin">
        <color indexed="64"/>
      </right>
      <top/>
      <bottom style="thick">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ck">
        <color indexed="64"/>
      </left>
      <right/>
      <top style="medium">
        <color indexed="64"/>
      </top>
      <bottom style="thick">
        <color indexed="64"/>
      </bottom>
      <diagonal/>
    </border>
    <border>
      <left/>
      <right style="thin">
        <color indexed="64"/>
      </right>
      <top style="medium">
        <color indexed="64"/>
      </top>
      <bottom style="thick">
        <color indexed="64"/>
      </bottom>
      <diagonal/>
    </border>
    <border>
      <left style="thin">
        <color indexed="64"/>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thick">
        <color indexed="64"/>
      </top>
      <bottom style="thick">
        <color indexed="64"/>
      </bottom>
      <diagonal/>
    </border>
    <border>
      <left style="thin">
        <color indexed="64"/>
      </left>
      <right/>
      <top/>
      <bottom style="thick">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medium">
        <color indexed="64"/>
      </top>
      <bottom style="thick">
        <color indexed="64"/>
      </bottom>
      <diagonal/>
    </border>
    <border>
      <left/>
      <right style="thin">
        <color indexed="64"/>
      </right>
      <top style="thin">
        <color indexed="64"/>
      </top>
      <bottom/>
      <diagonal/>
    </border>
    <border>
      <left style="thick">
        <color indexed="64"/>
      </left>
      <right/>
      <top/>
      <bottom style="thick">
        <color indexed="64"/>
      </bottom>
      <diagonal/>
    </border>
    <border>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bottom style="medium">
        <color indexed="64"/>
      </bottom>
      <diagonal/>
    </border>
    <border>
      <left style="thin">
        <color indexed="64"/>
      </left>
      <right/>
      <top style="thick">
        <color indexed="64"/>
      </top>
      <bottom style="thick">
        <color indexed="64"/>
      </bottom>
      <diagonal/>
    </border>
    <border>
      <left/>
      <right style="thick">
        <color indexed="64"/>
      </right>
      <top style="thin">
        <color indexed="64"/>
      </top>
      <bottom style="thin">
        <color indexed="64"/>
      </bottom>
      <diagonal/>
    </border>
    <border>
      <left style="medium">
        <color indexed="64"/>
      </left>
      <right style="thin">
        <color indexed="64"/>
      </right>
      <top/>
      <bottom style="medium">
        <color indexed="64"/>
      </bottom>
      <diagonal/>
    </border>
    <border>
      <left style="thick">
        <color indexed="64"/>
      </left>
      <right/>
      <top style="thick">
        <color indexed="64"/>
      </top>
      <bottom/>
      <diagonal/>
    </border>
    <border>
      <left style="thick">
        <color indexed="64"/>
      </left>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right/>
      <top style="thin">
        <color indexed="64"/>
      </top>
      <bottom style="double">
        <color indexed="64"/>
      </bottom>
      <diagonal/>
    </border>
    <border>
      <left style="thick">
        <color indexed="64"/>
      </left>
      <right style="thin">
        <color indexed="64"/>
      </right>
      <top/>
      <bottom style="thin">
        <color indexed="64"/>
      </bottom>
      <diagonal/>
    </border>
    <border>
      <left style="medium">
        <color indexed="64"/>
      </left>
      <right style="thick">
        <color indexed="64"/>
      </right>
      <top/>
      <bottom/>
      <diagonal/>
    </border>
    <border>
      <left/>
      <right style="medium">
        <color indexed="64"/>
      </right>
      <top style="thin">
        <color indexed="64"/>
      </top>
      <bottom style="thin">
        <color rgb="FF000000"/>
      </bottom>
      <diagonal/>
    </border>
    <border>
      <left/>
      <right/>
      <top/>
      <bottom style="thin">
        <color rgb="FF000000"/>
      </bottom>
      <diagonal/>
    </border>
  </borders>
  <cellStyleXfs count="5">
    <xf numFmtId="0" fontId="0" fillId="0" borderId="0"/>
    <xf numFmtId="43" fontId="1" fillId="0" borderId="0" applyFont="0" applyFill="0" applyBorder="0" applyAlignment="0" applyProtection="0"/>
    <xf numFmtId="167"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1791">
    <xf numFmtId="0" fontId="0" fillId="0" borderId="0" xfId="0"/>
    <xf numFmtId="0" fontId="16" fillId="0" borderId="0" xfId="0" applyFont="1"/>
    <xf numFmtId="0" fontId="16" fillId="0" borderId="0" xfId="0" applyFont="1" applyAlignment="1">
      <alignment vertical="center"/>
    </xf>
    <xf numFmtId="0" fontId="16" fillId="0" borderId="0" xfId="0" applyFont="1" applyProtection="1">
      <protection locked="0"/>
    </xf>
    <xf numFmtId="0" fontId="1" fillId="0" borderId="0" xfId="0" applyFont="1"/>
    <xf numFmtId="170" fontId="16" fillId="0" borderId="0" xfId="0" applyNumberFormat="1" applyFont="1" applyProtection="1">
      <protection locked="0"/>
    </xf>
    <xf numFmtId="170" fontId="16" fillId="0" borderId="0" xfId="0" applyNumberFormat="1" applyFont="1" applyAlignment="1" applyProtection="1">
      <alignment vertical="center"/>
      <protection locked="0"/>
    </xf>
    <xf numFmtId="170" fontId="16" fillId="5" borderId="18" xfId="0" applyNumberFormat="1" applyFont="1" applyFill="1" applyBorder="1" applyProtection="1">
      <protection locked="0"/>
    </xf>
    <xf numFmtId="170" fontId="16" fillId="5" borderId="31" xfId="0" applyNumberFormat="1" applyFont="1" applyFill="1" applyBorder="1" applyProtection="1">
      <protection locked="0"/>
    </xf>
    <xf numFmtId="170" fontId="16" fillId="5" borderId="15" xfId="0" applyNumberFormat="1" applyFont="1" applyFill="1" applyBorder="1" applyProtection="1">
      <protection locked="0"/>
    </xf>
    <xf numFmtId="170" fontId="16" fillId="0" borderId="0" xfId="0" applyNumberFormat="1" applyFont="1" applyAlignment="1" applyProtection="1">
      <alignment wrapText="1"/>
      <protection locked="0"/>
    </xf>
    <xf numFmtId="166" fontId="21" fillId="0" borderId="0" xfId="0" applyNumberFormat="1" applyFont="1" applyAlignment="1" applyProtection="1">
      <alignment horizontal="center"/>
      <protection locked="0"/>
    </xf>
    <xf numFmtId="166" fontId="21" fillId="0" borderId="32" xfId="0" applyNumberFormat="1" applyFont="1" applyBorder="1" applyAlignment="1" applyProtection="1">
      <alignment horizontal="center"/>
      <protection locked="0"/>
    </xf>
    <xf numFmtId="0" fontId="16" fillId="0" borderId="0" xfId="0" applyFont="1" applyAlignment="1" applyProtection="1">
      <alignment vertical="center"/>
      <protection locked="0"/>
    </xf>
    <xf numFmtId="0" fontId="14" fillId="0" borderId="0" xfId="0" applyFont="1" applyAlignment="1" applyProtection="1">
      <alignment horizontal="right" vertical="center"/>
      <protection locked="0"/>
    </xf>
    <xf numFmtId="0" fontId="0" fillId="0" borderId="0" xfId="0" applyProtection="1">
      <protection locked="0"/>
    </xf>
    <xf numFmtId="0" fontId="14" fillId="0" borderId="30" xfId="0" applyFont="1" applyBorder="1" applyAlignment="1" applyProtection="1">
      <alignment horizontal="center" vertical="center"/>
      <protection locked="0"/>
    </xf>
    <xf numFmtId="168" fontId="14" fillId="0" borderId="0" xfId="0" applyNumberFormat="1" applyFont="1" applyAlignment="1" applyProtection="1">
      <alignment horizontal="right"/>
      <protection locked="0"/>
    </xf>
    <xf numFmtId="0" fontId="13" fillId="0" borderId="0" xfId="0" applyFont="1" applyAlignment="1" applyProtection="1">
      <alignment horizontal="center"/>
      <protection locked="0"/>
    </xf>
    <xf numFmtId="17" fontId="14" fillId="0" borderId="0" xfId="0" applyNumberFormat="1" applyFont="1" applyAlignment="1" applyProtection="1">
      <alignment horizontal="left" vertical="center"/>
      <protection locked="0"/>
    </xf>
    <xf numFmtId="0" fontId="5" fillId="0" borderId="0" xfId="0" applyFont="1" applyProtection="1">
      <protection locked="0"/>
    </xf>
    <xf numFmtId="0" fontId="8" fillId="0" borderId="0" xfId="0" applyFont="1" applyProtection="1">
      <protection locked="0"/>
    </xf>
    <xf numFmtId="0" fontId="8" fillId="0" borderId="0" xfId="0" applyFont="1" applyAlignment="1" applyProtection="1">
      <alignment horizontal="right"/>
      <protection locked="0"/>
    </xf>
    <xf numFmtId="0" fontId="11" fillId="0" borderId="0" xfId="0" applyFont="1" applyAlignment="1" applyProtection="1">
      <alignment horizontal="center"/>
      <protection locked="0"/>
    </xf>
    <xf numFmtId="0" fontId="4"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49" fontId="10" fillId="0" borderId="0" xfId="0" applyNumberFormat="1" applyFont="1" applyAlignment="1" applyProtection="1">
      <alignment horizontal="center" vertical="center" wrapText="1"/>
      <protection locked="0"/>
    </xf>
    <xf numFmtId="167" fontId="2" fillId="0" borderId="0" xfId="2" applyFont="1" applyFill="1" applyBorder="1" applyAlignment="1" applyProtection="1">
      <alignment horizontal="right" vertical="center"/>
      <protection locked="0"/>
    </xf>
    <xf numFmtId="0" fontId="2" fillId="0" borderId="0" xfId="0" applyFont="1" applyAlignment="1" applyProtection="1">
      <alignment vertical="center"/>
      <protection locked="0"/>
    </xf>
    <xf numFmtId="167" fontId="8" fillId="0" borderId="0" xfId="2" applyFont="1" applyFill="1" applyBorder="1" applyAlignment="1" applyProtection="1">
      <alignment horizontal="right" vertical="center"/>
      <protection locked="0"/>
    </xf>
    <xf numFmtId="167" fontId="8" fillId="0" borderId="0" xfId="0" applyNumberFormat="1" applyFont="1" applyAlignment="1" applyProtection="1">
      <alignment horizontal="right" vertical="center"/>
      <protection locked="0"/>
    </xf>
    <xf numFmtId="167" fontId="5" fillId="0" borderId="0" xfId="0" applyNumberFormat="1" applyFont="1" applyAlignment="1" applyProtection="1">
      <alignment horizontal="right" vertical="center"/>
      <protection locked="0"/>
    </xf>
    <xf numFmtId="167" fontId="0" fillId="0" borderId="0" xfId="0" applyNumberFormat="1" applyAlignment="1" applyProtection="1">
      <alignment horizontal="right" vertical="center"/>
      <protection locked="0"/>
    </xf>
    <xf numFmtId="0" fontId="7" fillId="0" borderId="0" xfId="0" applyFont="1" applyAlignment="1" applyProtection="1">
      <alignment horizontal="center" vertical="center" wrapText="1"/>
      <protection locked="0"/>
    </xf>
    <xf numFmtId="4" fontId="8" fillId="0" borderId="0" xfId="0" applyNumberFormat="1" applyFont="1" applyAlignment="1" applyProtection="1">
      <alignment horizontal="right"/>
      <protection locked="0"/>
    </xf>
    <xf numFmtId="4" fontId="5" fillId="0" borderId="0" xfId="0" applyNumberFormat="1" applyFont="1" applyAlignment="1" applyProtection="1">
      <alignment horizontal="right"/>
      <protection locked="0"/>
    </xf>
    <xf numFmtId="4" fontId="0" fillId="0" borderId="0" xfId="0" applyNumberFormat="1" applyAlignment="1" applyProtection="1">
      <alignment horizontal="right"/>
      <protection locked="0"/>
    </xf>
    <xf numFmtId="166" fontId="8" fillId="0" borderId="0" xfId="0" applyNumberFormat="1" applyFont="1" applyAlignment="1" applyProtection="1">
      <alignment horizontal="right" vertical="center"/>
      <protection locked="0"/>
    </xf>
    <xf numFmtId="166" fontId="4" fillId="0" borderId="0" xfId="0" applyNumberFormat="1" applyFont="1" applyAlignment="1" applyProtection="1">
      <alignment horizontal="center" vertical="center"/>
      <protection locked="0"/>
    </xf>
    <xf numFmtId="167" fontId="2" fillId="0" borderId="0" xfId="0" applyNumberFormat="1" applyFont="1" applyAlignment="1" applyProtection="1">
      <alignment horizontal="center" vertical="center"/>
      <protection locked="0"/>
    </xf>
    <xf numFmtId="166" fontId="8" fillId="0" borderId="0" xfId="0" applyNumberFormat="1" applyFont="1" applyAlignment="1" applyProtection="1">
      <alignment horizontal="center" vertical="center"/>
      <protection locked="0"/>
    </xf>
    <xf numFmtId="0" fontId="0" fillId="0" borderId="0" xfId="0" applyAlignment="1" applyProtection="1">
      <alignment horizontal="center"/>
      <protection locked="0"/>
    </xf>
    <xf numFmtId="166" fontId="8" fillId="0" borderId="0" xfId="0" applyNumberFormat="1" applyFont="1" applyAlignment="1" applyProtection="1">
      <alignment horizontal="center"/>
      <protection locked="0"/>
    </xf>
    <xf numFmtId="4" fontId="0" fillId="0" borderId="0" xfId="0" applyNumberFormat="1" applyAlignment="1" applyProtection="1">
      <alignment horizontal="right" vertical="center"/>
      <protection locked="0"/>
    </xf>
    <xf numFmtId="0" fontId="0" fillId="0" borderId="0" xfId="0" applyAlignment="1" applyProtection="1">
      <alignment vertical="center"/>
      <protection locked="0"/>
    </xf>
    <xf numFmtId="167" fontId="1" fillId="0" borderId="0" xfId="2" applyBorder="1" applyAlignment="1" applyProtection="1">
      <alignment horizontal="right" vertical="center"/>
      <protection locked="0"/>
    </xf>
    <xf numFmtId="167" fontId="1" fillId="0" borderId="0" xfId="2" applyBorder="1" applyAlignment="1" applyProtection="1">
      <alignment horizontal="right"/>
      <protection locked="0"/>
    </xf>
    <xf numFmtId="0" fontId="2" fillId="0" borderId="0" xfId="0" applyFont="1" applyAlignment="1" applyProtection="1">
      <alignment horizontal="center"/>
      <protection locked="0"/>
    </xf>
    <xf numFmtId="0" fontId="2" fillId="0" borderId="0" xfId="0" applyFont="1" applyAlignment="1" applyProtection="1">
      <alignment horizontal="left"/>
      <protection locked="0"/>
    </xf>
    <xf numFmtId="49" fontId="2" fillId="0" borderId="0" xfId="0" applyNumberFormat="1" applyFont="1" applyAlignment="1" applyProtection="1">
      <alignment horizontal="center"/>
      <protection locked="0"/>
    </xf>
    <xf numFmtId="170" fontId="16" fillId="0" borderId="31" xfId="0" applyNumberFormat="1" applyFont="1" applyBorder="1" applyProtection="1">
      <protection locked="0"/>
    </xf>
    <xf numFmtId="170" fontId="16" fillId="0" borderId="40" xfId="0" applyNumberFormat="1" applyFont="1" applyBorder="1" applyProtection="1">
      <protection locked="0"/>
    </xf>
    <xf numFmtId="170" fontId="16" fillId="0" borderId="49" xfId="0" applyNumberFormat="1" applyFont="1" applyBorder="1" applyProtection="1">
      <protection locked="0"/>
    </xf>
    <xf numFmtId="170" fontId="16" fillId="0" borderId="18" xfId="0" applyNumberFormat="1" applyFont="1" applyBorder="1" applyProtection="1">
      <protection locked="0"/>
    </xf>
    <xf numFmtId="170" fontId="16" fillId="0" borderId="14" xfId="0" applyNumberFormat="1" applyFont="1" applyBorder="1" applyProtection="1">
      <protection locked="0"/>
    </xf>
    <xf numFmtId="170" fontId="16" fillId="0" borderId="15" xfId="0" applyNumberFormat="1" applyFont="1" applyBorder="1" applyProtection="1">
      <protection locked="0"/>
    </xf>
    <xf numFmtId="170" fontId="16" fillId="0" borderId="8" xfId="0" applyNumberFormat="1" applyFont="1" applyBorder="1" applyProtection="1">
      <protection locked="0"/>
    </xf>
    <xf numFmtId="170" fontId="8" fillId="0" borderId="0" xfId="4" applyNumberFormat="1" applyFont="1" applyFill="1" applyBorder="1" applyAlignment="1" applyProtection="1">
      <alignment wrapText="1"/>
      <protection locked="0"/>
    </xf>
    <xf numFmtId="49" fontId="18" fillId="0" borderId="0" xfId="4" applyNumberFormat="1" applyFont="1" applyFill="1" applyBorder="1" applyAlignment="1" applyProtection="1">
      <alignment horizontal="center" vertical="center"/>
      <protection locked="0"/>
    </xf>
    <xf numFmtId="0" fontId="17" fillId="0" borderId="0" xfId="0" applyFont="1"/>
    <xf numFmtId="0" fontId="12" fillId="0" borderId="33" xfId="0" applyFont="1" applyBorder="1" applyAlignment="1">
      <alignment horizontal="center"/>
    </xf>
    <xf numFmtId="0" fontId="12" fillId="0" borderId="1" xfId="0" applyFont="1" applyBorder="1" applyAlignment="1">
      <alignment horizontal="center"/>
    </xf>
    <xf numFmtId="0" fontId="23" fillId="0" borderId="0" xfId="0" applyFont="1"/>
    <xf numFmtId="0" fontId="24" fillId="0" borderId="0" xfId="0" applyFont="1"/>
    <xf numFmtId="0" fontId="8" fillId="0" borderId="0" xfId="0" applyFont="1"/>
    <xf numFmtId="0" fontId="12" fillId="0" borderId="0" xfId="0" applyFont="1"/>
    <xf numFmtId="0" fontId="12" fillId="0" borderId="0" xfId="0" applyFont="1" applyAlignment="1">
      <alignment horizontal="right"/>
    </xf>
    <xf numFmtId="0" fontId="17" fillId="0" borderId="0" xfId="0" applyFont="1" applyAlignment="1" applyProtection="1">
      <alignment horizontal="center" vertical="center" wrapText="1"/>
      <protection locked="0"/>
    </xf>
    <xf numFmtId="0" fontId="17" fillId="0" borderId="0" xfId="0" applyFont="1" applyAlignment="1" applyProtection="1">
      <alignment horizontal="center" vertical="center"/>
      <protection locked="0"/>
    </xf>
    <xf numFmtId="170" fontId="16" fillId="9" borderId="8" xfId="0" quotePrefix="1" applyNumberFormat="1" applyFont="1" applyFill="1" applyBorder="1" applyProtection="1">
      <protection locked="0"/>
    </xf>
    <xf numFmtId="170" fontId="16" fillId="9" borderId="0" xfId="0" quotePrefix="1" applyNumberFormat="1" applyFont="1" applyFill="1" applyProtection="1">
      <protection locked="0"/>
    </xf>
    <xf numFmtId="0" fontId="9" fillId="0" borderId="0" xfId="0" applyFont="1"/>
    <xf numFmtId="0" fontId="26" fillId="0" borderId="0" xfId="0" applyFont="1"/>
    <xf numFmtId="0" fontId="11" fillId="0" borderId="0" xfId="0" applyFont="1"/>
    <xf numFmtId="0" fontId="9" fillId="0" borderId="0" xfId="0" quotePrefix="1" applyFont="1"/>
    <xf numFmtId="0" fontId="0" fillId="0" borderId="18" xfId="0" applyBorder="1"/>
    <xf numFmtId="0" fontId="0" fillId="0" borderId="15" xfId="0" applyBorder="1"/>
    <xf numFmtId="0" fontId="0" fillId="0" borderId="14" xfId="0" applyBorder="1"/>
    <xf numFmtId="43" fontId="16" fillId="0" borderId="0" xfId="1" applyFont="1" applyFill="1" applyBorder="1" applyProtection="1">
      <protection locked="0"/>
    </xf>
    <xf numFmtId="43" fontId="17" fillId="0" borderId="0" xfId="1" applyFont="1" applyFill="1" applyBorder="1" applyAlignment="1" applyProtection="1">
      <alignment horizontal="center" vertical="center"/>
      <protection locked="0"/>
    </xf>
    <xf numFmtId="170" fontId="20" fillId="0" borderId="0" xfId="1" applyNumberFormat="1" applyFont="1" applyFill="1" applyBorder="1" applyAlignment="1" applyProtection="1">
      <alignment horizontal="left" vertical="center"/>
      <protection locked="0"/>
    </xf>
    <xf numFmtId="0" fontId="1" fillId="0" borderId="14" xfId="0" applyFont="1" applyBorder="1"/>
    <xf numFmtId="170" fontId="28" fillId="0" borderId="0" xfId="0" applyNumberFormat="1" applyFont="1" applyProtection="1">
      <protection locked="0"/>
    </xf>
    <xf numFmtId="170" fontId="28" fillId="0" borderId="0" xfId="0" applyNumberFormat="1" applyFont="1" applyAlignment="1" applyProtection="1">
      <alignment vertical="center"/>
      <protection locked="0"/>
    </xf>
    <xf numFmtId="170" fontId="22" fillId="0" borderId="0" xfId="0" applyNumberFormat="1" applyFont="1" applyAlignment="1" applyProtection="1">
      <alignment vertical="center"/>
      <protection locked="0"/>
    </xf>
    <xf numFmtId="170" fontId="22" fillId="0" borderId="31" xfId="0" applyNumberFormat="1" applyFont="1" applyBorder="1" applyAlignment="1" applyProtection="1">
      <alignment horizontal="center" vertical="center"/>
      <protection locked="0"/>
    </xf>
    <xf numFmtId="170" fontId="22" fillId="0" borderId="0" xfId="0" applyNumberFormat="1" applyFont="1" applyAlignment="1" applyProtection="1">
      <alignment wrapText="1"/>
      <protection locked="0"/>
    </xf>
    <xf numFmtId="171" fontId="22" fillId="0" borderId="16" xfId="0" applyNumberFormat="1" applyFont="1" applyBorder="1" applyAlignment="1" applyProtection="1">
      <alignment horizontal="center" wrapText="1"/>
      <protection locked="0"/>
    </xf>
    <xf numFmtId="170" fontId="22" fillId="0" borderId="0" xfId="0" applyNumberFormat="1" applyFont="1" applyAlignment="1" applyProtection="1">
      <alignment horizontal="center" vertical="center" wrapText="1"/>
      <protection locked="0"/>
    </xf>
    <xf numFmtId="4" fontId="22" fillId="0" borderId="4" xfId="1" applyNumberFormat="1" applyFont="1" applyBorder="1" applyAlignment="1" applyProtection="1">
      <alignment vertical="center" wrapText="1"/>
      <protection locked="0"/>
    </xf>
    <xf numFmtId="170" fontId="28" fillId="0" borderId="0" xfId="0" applyNumberFormat="1" applyFont="1" applyAlignment="1" applyProtection="1">
      <alignment wrapText="1"/>
      <protection locked="0"/>
    </xf>
    <xf numFmtId="170" fontId="22" fillId="0" borderId="0" xfId="0" applyNumberFormat="1" applyFont="1" applyProtection="1">
      <protection locked="0"/>
    </xf>
    <xf numFmtId="170" fontId="22" fillId="5" borderId="32" xfId="0" applyNumberFormat="1" applyFont="1" applyFill="1" applyBorder="1" applyProtection="1">
      <protection locked="0"/>
    </xf>
    <xf numFmtId="170" fontId="22" fillId="5" borderId="33" xfId="0" applyNumberFormat="1" applyFont="1" applyFill="1" applyBorder="1" applyProtection="1">
      <protection locked="0"/>
    </xf>
    <xf numFmtId="170" fontId="22" fillId="5" borderId="14" xfId="0" applyNumberFormat="1" applyFont="1" applyFill="1" applyBorder="1" applyProtection="1">
      <protection locked="0"/>
    </xf>
    <xf numFmtId="170" fontId="22" fillId="5" borderId="15" xfId="0" applyNumberFormat="1" applyFont="1" applyFill="1" applyBorder="1" applyProtection="1">
      <protection locked="0"/>
    </xf>
    <xf numFmtId="170" fontId="22" fillId="2" borderId="32" xfId="0" applyNumberFormat="1" applyFont="1" applyFill="1" applyBorder="1" applyAlignment="1" applyProtection="1">
      <alignment horizontal="center" vertical="center"/>
      <protection locked="0"/>
    </xf>
    <xf numFmtId="170" fontId="22" fillId="2" borderId="8" xfId="0" applyNumberFormat="1" applyFont="1" applyFill="1" applyBorder="1" applyAlignment="1" applyProtection="1">
      <alignment horizontal="center" vertical="center"/>
      <protection locked="0"/>
    </xf>
    <xf numFmtId="170" fontId="28" fillId="5" borderId="18" xfId="0" applyNumberFormat="1" applyFont="1" applyFill="1" applyBorder="1" applyProtection="1">
      <protection locked="0"/>
    </xf>
    <xf numFmtId="170" fontId="22" fillId="0" borderId="0" xfId="0" applyNumberFormat="1" applyFont="1" applyAlignment="1">
      <alignment horizontal="center" vertical="center" wrapText="1"/>
    </xf>
    <xf numFmtId="170" fontId="22" fillId="0" borderId="3" xfId="0" applyNumberFormat="1" applyFont="1" applyBorder="1" applyAlignment="1" applyProtection="1">
      <alignment horizontal="center" vertical="center" wrapText="1"/>
      <protection locked="0"/>
    </xf>
    <xf numFmtId="170" fontId="28" fillId="5" borderId="31" xfId="0" applyNumberFormat="1" applyFont="1" applyFill="1" applyBorder="1" applyProtection="1">
      <protection locked="0"/>
    </xf>
    <xf numFmtId="170" fontId="22" fillId="0" borderId="34" xfId="0" applyNumberFormat="1" applyFont="1" applyBorder="1" applyAlignment="1" applyProtection="1">
      <alignment horizontal="center" vertical="center" wrapText="1"/>
      <protection locked="0"/>
    </xf>
    <xf numFmtId="43" fontId="22" fillId="0" borderId="0" xfId="1" applyFont="1" applyBorder="1" applyAlignment="1" applyProtection="1">
      <alignment horizontal="center" vertical="center"/>
    </xf>
    <xf numFmtId="0" fontId="28" fillId="0" borderId="3" xfId="0" applyFont="1" applyBorder="1" applyAlignment="1" applyProtection="1">
      <alignment horizontal="center" vertical="center" wrapText="1"/>
      <protection locked="0"/>
    </xf>
    <xf numFmtId="0" fontId="28" fillId="0" borderId="45" xfId="0" applyFont="1" applyBorder="1" applyAlignment="1" applyProtection="1">
      <alignment horizontal="center" vertical="center" wrapText="1"/>
      <protection locked="0"/>
    </xf>
    <xf numFmtId="170" fontId="22" fillId="0" borderId="4" xfId="0" quotePrefix="1" applyNumberFormat="1" applyFont="1" applyBorder="1" applyAlignment="1" applyProtection="1">
      <alignment horizontal="center" vertical="center"/>
      <protection locked="0"/>
    </xf>
    <xf numFmtId="170" fontId="28" fillId="0" borderId="0" xfId="0" applyNumberFormat="1" applyFont="1" applyAlignment="1" applyProtection="1">
      <alignment horizontal="center"/>
      <protection locked="0"/>
    </xf>
    <xf numFmtId="4" fontId="30" fillId="0" borderId="4" xfId="1" applyNumberFormat="1" applyFont="1" applyBorder="1" applyAlignment="1" applyProtection="1">
      <alignment vertical="center" wrapText="1"/>
      <protection locked="0"/>
    </xf>
    <xf numFmtId="1" fontId="28" fillId="0" borderId="53" xfId="0" applyNumberFormat="1" applyFont="1" applyBorder="1" applyAlignment="1" applyProtection="1">
      <alignment horizontal="center" vertical="center" wrapText="1"/>
      <protection locked="0"/>
    </xf>
    <xf numFmtId="170" fontId="28" fillId="0" borderId="54" xfId="0" applyNumberFormat="1" applyFont="1" applyBorder="1" applyAlignment="1" applyProtection="1">
      <alignment horizontal="center" vertical="center" wrapText="1"/>
      <protection locked="0"/>
    </xf>
    <xf numFmtId="170" fontId="28" fillId="0" borderId="4" xfId="0" applyNumberFormat="1" applyFont="1" applyBorder="1" applyAlignment="1" applyProtection="1">
      <alignment horizontal="center" vertical="center" wrapText="1"/>
      <protection locked="0"/>
    </xf>
    <xf numFmtId="170" fontId="28" fillId="10" borderId="1" xfId="3" applyNumberFormat="1" applyFont="1" applyFill="1" applyBorder="1" applyAlignment="1" applyProtection="1">
      <alignment horizontal="center" vertical="center" wrapText="1"/>
      <protection locked="0"/>
    </xf>
    <xf numFmtId="170" fontId="28" fillId="3" borderId="26" xfId="3" applyNumberFormat="1" applyFont="1" applyFill="1" applyBorder="1" applyAlignment="1" applyProtection="1">
      <alignment horizontal="center" vertical="center" wrapText="1"/>
      <protection locked="0"/>
    </xf>
    <xf numFmtId="1" fontId="28" fillId="0" borderId="21" xfId="0" applyNumberFormat="1" applyFont="1" applyBorder="1" applyAlignment="1" applyProtection="1">
      <alignment horizontal="left"/>
      <protection locked="0"/>
    </xf>
    <xf numFmtId="1" fontId="28" fillId="0" borderId="17" xfId="0" applyNumberFormat="1" applyFont="1" applyBorder="1" applyAlignment="1" applyProtection="1">
      <alignment horizontal="left"/>
      <protection locked="0"/>
    </xf>
    <xf numFmtId="1" fontId="31" fillId="0" borderId="44" xfId="0" applyNumberFormat="1" applyFont="1" applyBorder="1" applyAlignment="1" applyProtection="1">
      <alignment horizontal="center"/>
      <protection locked="0"/>
    </xf>
    <xf numFmtId="43" fontId="28" fillId="0" borderId="45" xfId="1" applyFont="1" applyBorder="1" applyAlignment="1" applyProtection="1"/>
    <xf numFmtId="43" fontId="28" fillId="0" borderId="19" xfId="1" applyFont="1" applyBorder="1" applyAlignment="1" applyProtection="1"/>
    <xf numFmtId="43" fontId="28" fillId="0" borderId="34" xfId="2" applyNumberFormat="1" applyFont="1" applyBorder="1" applyAlignment="1" applyProtection="1">
      <protection locked="0"/>
    </xf>
    <xf numFmtId="43" fontId="28" fillId="0" borderId="58" xfId="2" applyNumberFormat="1" applyFont="1" applyBorder="1" applyAlignment="1" applyProtection="1">
      <protection locked="0"/>
    </xf>
    <xf numFmtId="43" fontId="28" fillId="0" borderId="21" xfId="1" applyFont="1" applyBorder="1" applyAlignment="1" applyProtection="1">
      <protection locked="0"/>
    </xf>
    <xf numFmtId="43" fontId="28" fillId="0" borderId="17" xfId="1" applyFont="1" applyBorder="1" applyAlignment="1" applyProtection="1">
      <protection locked="0"/>
    </xf>
    <xf numFmtId="43" fontId="28" fillId="0" borderId="57" xfId="1" applyFont="1" applyBorder="1" applyAlignment="1" applyProtection="1">
      <protection locked="0"/>
    </xf>
    <xf numFmtId="43" fontId="28" fillId="0" borderId="58" xfId="1" applyFont="1" applyBorder="1" applyAlignment="1" applyProtection="1">
      <protection locked="0"/>
    </xf>
    <xf numFmtId="1" fontId="28" fillId="0" borderId="22" xfId="0" applyNumberFormat="1" applyFont="1" applyBorder="1" applyAlignment="1" applyProtection="1">
      <alignment horizontal="left"/>
      <protection locked="0"/>
    </xf>
    <xf numFmtId="1" fontId="28" fillId="0" borderId="3" xfId="0" applyNumberFormat="1" applyFont="1" applyBorder="1" applyAlignment="1" applyProtection="1">
      <alignment horizontal="left"/>
      <protection locked="0"/>
    </xf>
    <xf numFmtId="1" fontId="31" fillId="0" borderId="3" xfId="0" applyNumberFormat="1" applyFont="1" applyBorder="1" applyAlignment="1" applyProtection="1">
      <alignment horizontal="center"/>
      <protection locked="0"/>
    </xf>
    <xf numFmtId="43" fontId="28" fillId="0" borderId="45" xfId="2" applyNumberFormat="1" applyFont="1" applyBorder="1" applyProtection="1">
      <protection locked="0"/>
    </xf>
    <xf numFmtId="43" fontId="28" fillId="0" borderId="59" xfId="2" applyNumberFormat="1" applyFont="1" applyBorder="1" applyAlignment="1" applyProtection="1">
      <protection locked="0"/>
    </xf>
    <xf numFmtId="43" fontId="28" fillId="0" borderId="22" xfId="1" applyFont="1" applyBorder="1" applyAlignment="1" applyProtection="1">
      <protection locked="0"/>
    </xf>
    <xf numFmtId="43" fontId="28" fillId="0" borderId="3" xfId="1" applyFont="1" applyBorder="1" applyAlignment="1" applyProtection="1">
      <protection locked="0"/>
    </xf>
    <xf numFmtId="43" fontId="28" fillId="0" borderId="16" xfId="1" applyFont="1" applyBorder="1" applyAlignment="1" applyProtection="1">
      <protection locked="0"/>
    </xf>
    <xf numFmtId="43" fontId="28" fillId="0" borderId="59" xfId="1" applyFont="1" applyBorder="1" applyAlignment="1" applyProtection="1">
      <protection locked="0"/>
    </xf>
    <xf numFmtId="43" fontId="28" fillId="0" borderId="45" xfId="1" applyFont="1" applyBorder="1" applyProtection="1">
      <protection locked="0"/>
    </xf>
    <xf numFmtId="170" fontId="20" fillId="0" borderId="4" xfId="0" applyNumberFormat="1" applyFont="1" applyBorder="1" applyAlignment="1" applyProtection="1">
      <alignment horizontal="center" vertical="center"/>
      <protection locked="0"/>
    </xf>
    <xf numFmtId="4" fontId="20" fillId="0" borderId="4" xfId="1" applyNumberFormat="1" applyFont="1" applyBorder="1" applyAlignment="1" applyProtection="1">
      <alignment vertical="center" wrapText="1"/>
      <protection locked="0"/>
    </xf>
    <xf numFmtId="170" fontId="20" fillId="2" borderId="32" xfId="0" applyNumberFormat="1" applyFont="1" applyFill="1" applyBorder="1" applyAlignment="1" applyProtection="1">
      <alignment horizontal="center" vertical="center"/>
      <protection locked="0"/>
    </xf>
    <xf numFmtId="170" fontId="20" fillId="2" borderId="8" xfId="0" applyNumberFormat="1" applyFont="1" applyFill="1" applyBorder="1" applyAlignment="1" applyProtection="1">
      <alignment horizontal="center" vertical="center"/>
      <protection locked="0"/>
    </xf>
    <xf numFmtId="170" fontId="20" fillId="0" borderId="3" xfId="0" applyNumberFormat="1" applyFont="1" applyBorder="1" applyAlignment="1" applyProtection="1">
      <alignment horizontal="center" vertical="center" wrapText="1"/>
      <protection locked="0"/>
    </xf>
    <xf numFmtId="0" fontId="16" fillId="0" borderId="3" xfId="0" applyFont="1" applyBorder="1" applyAlignment="1" applyProtection="1">
      <alignment horizontal="center" vertical="center" wrapText="1"/>
      <protection locked="0"/>
    </xf>
    <xf numFmtId="43" fontId="33" fillId="2" borderId="4" xfId="1" applyFont="1" applyFill="1" applyBorder="1" applyAlignment="1" applyProtection="1">
      <alignment vertical="center"/>
    </xf>
    <xf numFmtId="0" fontId="16" fillId="0" borderId="23" xfId="0" applyFont="1" applyBorder="1" applyAlignment="1" applyProtection="1">
      <alignment horizontal="center" vertical="center"/>
      <protection locked="0"/>
    </xf>
    <xf numFmtId="0" fontId="16" fillId="0" borderId="46" xfId="0" applyFont="1" applyBorder="1" applyAlignment="1" applyProtection="1">
      <alignment horizontal="center" vertical="center"/>
      <protection locked="0"/>
    </xf>
    <xf numFmtId="43" fontId="20" fillId="2" borderId="4" xfId="1" applyFont="1" applyFill="1" applyBorder="1" applyAlignment="1" applyProtection="1">
      <alignment vertical="center"/>
    </xf>
    <xf numFmtId="43" fontId="20" fillId="2" borderId="4" xfId="1" applyFont="1" applyFill="1" applyBorder="1" applyAlignment="1" applyProtection="1">
      <alignment horizontal="center" vertical="center"/>
    </xf>
    <xf numFmtId="170" fontId="16" fillId="0" borderId="0" xfId="0" applyNumberFormat="1" applyFont="1" applyAlignment="1" applyProtection="1">
      <alignment horizontal="center" wrapText="1"/>
      <protection locked="0"/>
    </xf>
    <xf numFmtId="0" fontId="34" fillId="0" borderId="0" xfId="0" applyFont="1"/>
    <xf numFmtId="0" fontId="35" fillId="0" borderId="0" xfId="0" applyFont="1"/>
    <xf numFmtId="0" fontId="36" fillId="0" borderId="0" xfId="0" applyFont="1"/>
    <xf numFmtId="0" fontId="37" fillId="0" borderId="0" xfId="0" applyFont="1"/>
    <xf numFmtId="0" fontId="4" fillId="6" borderId="4" xfId="0" applyFont="1" applyFill="1" applyBorder="1" applyAlignment="1" applyProtection="1">
      <alignment horizontal="center"/>
      <protection locked="0"/>
    </xf>
    <xf numFmtId="43" fontId="25" fillId="6" borderId="4" xfId="1" applyFont="1" applyFill="1" applyBorder="1" applyProtection="1">
      <protection locked="0"/>
    </xf>
    <xf numFmtId="0" fontId="0" fillId="0" borderId="49" xfId="0" applyBorder="1"/>
    <xf numFmtId="0" fontId="25" fillId="0" borderId="0" xfId="0" applyFont="1"/>
    <xf numFmtId="0" fontId="0" fillId="0" borderId="0" xfId="0" applyAlignment="1">
      <alignment horizontal="center"/>
    </xf>
    <xf numFmtId="0" fontId="11" fillId="0" borderId="0" xfId="0" applyFont="1" applyAlignment="1">
      <alignment horizontal="center"/>
    </xf>
    <xf numFmtId="0" fontId="4" fillId="0" borderId="0" xfId="0" applyFont="1" applyAlignment="1" applyProtection="1">
      <alignment horizontal="center"/>
      <protection locked="0"/>
    </xf>
    <xf numFmtId="0" fontId="9" fillId="0" borderId="0" xfId="0" applyFont="1" applyAlignment="1">
      <alignment wrapText="1"/>
    </xf>
    <xf numFmtId="0" fontId="39" fillId="0" borderId="0" xfId="0" applyFont="1"/>
    <xf numFmtId="170" fontId="38" fillId="0" borderId="4" xfId="0" applyNumberFormat="1" applyFont="1" applyBorder="1" applyAlignment="1" applyProtection="1">
      <alignment horizontal="center" vertical="center" wrapText="1"/>
      <protection locked="0"/>
    </xf>
    <xf numFmtId="1" fontId="41" fillId="0" borderId="3" xfId="0" applyNumberFormat="1" applyFont="1" applyBorder="1" applyAlignment="1" applyProtection="1">
      <alignment horizontal="center"/>
      <protection locked="0"/>
    </xf>
    <xf numFmtId="4" fontId="20" fillId="0" borderId="4" xfId="1" applyNumberFormat="1" applyFont="1" applyBorder="1" applyAlignment="1" applyProtection="1">
      <alignment horizontal="center" vertical="center" wrapText="1"/>
      <protection locked="0"/>
    </xf>
    <xf numFmtId="170" fontId="20" fillId="0" borderId="0" xfId="0" applyNumberFormat="1" applyFont="1" applyAlignment="1" applyProtection="1">
      <alignment wrapText="1"/>
      <protection locked="0"/>
    </xf>
    <xf numFmtId="43" fontId="38" fillId="0" borderId="45" xfId="2" applyNumberFormat="1" applyFont="1" applyBorder="1" applyProtection="1">
      <protection locked="0"/>
    </xf>
    <xf numFmtId="0" fontId="42" fillId="0" borderId="0" xfId="0" applyFont="1"/>
    <xf numFmtId="1" fontId="38" fillId="0" borderId="3" xfId="0" applyNumberFormat="1" applyFont="1" applyBorder="1" applyAlignment="1" applyProtection="1">
      <alignment horizontal="left"/>
      <protection locked="0"/>
    </xf>
    <xf numFmtId="43" fontId="38" fillId="0" borderId="45" xfId="1" applyFont="1" applyBorder="1" applyAlignment="1" applyProtection="1"/>
    <xf numFmtId="43" fontId="38" fillId="0" borderId="19" xfId="1" applyFont="1" applyBorder="1" applyAlignment="1" applyProtection="1"/>
    <xf numFmtId="43" fontId="38" fillId="0" borderId="59" xfId="2" applyNumberFormat="1" applyFont="1" applyBorder="1" applyAlignment="1" applyProtection="1">
      <protection locked="0"/>
    </xf>
    <xf numFmtId="43" fontId="38" fillId="0" borderId="22" xfId="1" applyFont="1" applyBorder="1" applyAlignment="1" applyProtection="1">
      <protection locked="0"/>
    </xf>
    <xf numFmtId="43" fontId="38" fillId="0" borderId="3" xfId="1" applyFont="1" applyBorder="1" applyAlignment="1" applyProtection="1">
      <protection locked="0"/>
    </xf>
    <xf numFmtId="43" fontId="38" fillId="0" borderId="16" xfId="1" applyFont="1" applyBorder="1" applyAlignment="1" applyProtection="1">
      <protection locked="0"/>
    </xf>
    <xf numFmtId="43" fontId="38" fillId="0" borderId="59" xfId="1" applyFont="1" applyBorder="1" applyAlignment="1" applyProtection="1">
      <protection locked="0"/>
    </xf>
    <xf numFmtId="43" fontId="38" fillId="0" borderId="34" xfId="2" applyNumberFormat="1" applyFont="1" applyBorder="1" applyAlignment="1" applyProtection="1">
      <protection locked="0"/>
    </xf>
    <xf numFmtId="43" fontId="38" fillId="0" borderId="58" xfId="2" applyNumberFormat="1" applyFont="1" applyBorder="1" applyAlignment="1" applyProtection="1">
      <protection locked="0"/>
    </xf>
    <xf numFmtId="43" fontId="38" fillId="0" borderId="17" xfId="1" applyFont="1" applyBorder="1" applyAlignment="1" applyProtection="1">
      <protection locked="0"/>
    </xf>
    <xf numFmtId="43" fontId="20" fillId="6" borderId="4" xfId="1" applyFont="1" applyFill="1" applyBorder="1" applyAlignment="1" applyProtection="1">
      <alignment horizontal="center" vertical="center"/>
    </xf>
    <xf numFmtId="170" fontId="32" fillId="0" borderId="0" xfId="0" applyNumberFormat="1" applyFont="1" applyAlignment="1" applyProtection="1">
      <alignment horizontal="center" vertical="center"/>
      <protection locked="0"/>
    </xf>
    <xf numFmtId="170" fontId="22" fillId="0" borderId="0" xfId="0" applyNumberFormat="1" applyFont="1" applyAlignment="1" applyProtection="1">
      <alignment horizontal="center" vertical="center"/>
      <protection locked="0"/>
    </xf>
    <xf numFmtId="170" fontId="28" fillId="0" borderId="0" xfId="3" applyNumberFormat="1" applyFont="1" applyFill="1" applyBorder="1" applyAlignment="1" applyProtection="1">
      <alignment horizontal="center" vertical="center" wrapText="1"/>
      <protection locked="0"/>
    </xf>
    <xf numFmtId="43" fontId="28" fillId="0" borderId="0" xfId="1" applyFont="1" applyFill="1" applyBorder="1" applyAlignment="1" applyProtection="1">
      <protection locked="0"/>
    </xf>
    <xf numFmtId="0" fontId="43" fillId="0" borderId="0" xfId="0" applyFont="1" applyAlignment="1">
      <alignment horizontal="center"/>
    </xf>
    <xf numFmtId="0" fontId="7" fillId="0" borderId="0" xfId="0" applyFont="1"/>
    <xf numFmtId="0" fontId="40" fillId="0" borderId="0" xfId="0" applyFont="1"/>
    <xf numFmtId="0" fontId="0" fillId="0" borderId="31" xfId="0" applyBorder="1"/>
    <xf numFmtId="0" fontId="9" fillId="0" borderId="0" xfId="0" quotePrefix="1" applyFont="1" applyAlignment="1">
      <alignment vertical="top"/>
    </xf>
    <xf numFmtId="170" fontId="28" fillId="0" borderId="14" xfId="3" applyNumberFormat="1" applyFont="1" applyFill="1" applyBorder="1" applyAlignment="1" applyProtection="1">
      <alignment horizontal="center" vertical="center" wrapText="1"/>
      <protection locked="0"/>
    </xf>
    <xf numFmtId="0" fontId="3" fillId="0" borderId="0" xfId="0" applyFont="1"/>
    <xf numFmtId="1" fontId="28" fillId="0" borderId="0" xfId="0" applyNumberFormat="1" applyFont="1" applyAlignment="1" applyProtection="1">
      <alignment horizontal="left"/>
      <protection locked="0"/>
    </xf>
    <xf numFmtId="1" fontId="31" fillId="0" borderId="0" xfId="0" applyNumberFormat="1" applyFont="1" applyAlignment="1" applyProtection="1">
      <alignment horizontal="center"/>
      <protection locked="0"/>
    </xf>
    <xf numFmtId="170" fontId="28" fillId="0" borderId="0" xfId="1" applyNumberFormat="1" applyFont="1" applyBorder="1" applyAlignment="1" applyProtection="1">
      <alignment vertical="center" wrapText="1"/>
      <protection locked="0"/>
    </xf>
    <xf numFmtId="43" fontId="28" fillId="0" borderId="0" xfId="1" applyFont="1" applyBorder="1" applyAlignment="1" applyProtection="1"/>
    <xf numFmtId="43" fontId="28" fillId="0" borderId="0" xfId="2" applyNumberFormat="1" applyFont="1" applyBorder="1" applyAlignment="1" applyProtection="1">
      <protection locked="0"/>
    </xf>
    <xf numFmtId="43" fontId="28" fillId="0" borderId="0" xfId="1" applyFont="1" applyBorder="1" applyAlignment="1" applyProtection="1">
      <protection locked="0"/>
    </xf>
    <xf numFmtId="43" fontId="38" fillId="0" borderId="0" xfId="1" applyFont="1" applyBorder="1" applyAlignment="1" applyProtection="1">
      <protection locked="0"/>
    </xf>
    <xf numFmtId="1" fontId="41" fillId="0" borderId="44" xfId="0" applyNumberFormat="1" applyFont="1" applyBorder="1" applyAlignment="1" applyProtection="1">
      <alignment horizontal="center"/>
      <protection locked="0"/>
    </xf>
    <xf numFmtId="0" fontId="1" fillId="0" borderId="0" xfId="0" applyFont="1" applyAlignment="1">
      <alignment horizontal="left"/>
    </xf>
    <xf numFmtId="170" fontId="32" fillId="0" borderId="103" xfId="0" applyNumberFormat="1" applyFont="1" applyBorder="1" applyAlignment="1" applyProtection="1">
      <alignment horizontal="center" vertical="center"/>
      <protection locked="0"/>
    </xf>
    <xf numFmtId="170" fontId="32" fillId="0" borderId="29" xfId="0" applyNumberFormat="1" applyFont="1" applyBorder="1" applyAlignment="1" applyProtection="1">
      <alignment horizontal="center" vertical="center"/>
      <protection locked="0"/>
    </xf>
    <xf numFmtId="43" fontId="21" fillId="0" borderId="0" xfId="1" applyFont="1" applyFill="1" applyBorder="1" applyAlignment="1" applyProtection="1">
      <alignment vertical="center"/>
      <protection locked="0"/>
    </xf>
    <xf numFmtId="170" fontId="16" fillId="9" borderId="31" xfId="0" quotePrefix="1" applyNumberFormat="1" applyFont="1" applyFill="1" applyBorder="1" applyProtection="1">
      <protection locked="0"/>
    </xf>
    <xf numFmtId="0" fontId="0" fillId="20" borderId="49" xfId="0" applyFill="1" applyBorder="1"/>
    <xf numFmtId="0" fontId="0" fillId="20" borderId="18" xfId="0" applyFill="1" applyBorder="1"/>
    <xf numFmtId="0" fontId="25" fillId="20" borderId="8" xfId="0" applyFont="1" applyFill="1" applyBorder="1"/>
    <xf numFmtId="0" fontId="25" fillId="20" borderId="0" xfId="0" applyFont="1" applyFill="1"/>
    <xf numFmtId="0" fontId="0" fillId="20" borderId="0" xfId="0" applyFill="1"/>
    <xf numFmtId="0" fontId="0" fillId="20" borderId="31" xfId="0" applyFill="1" applyBorder="1"/>
    <xf numFmtId="0" fontId="17" fillId="20" borderId="0" xfId="0" applyFont="1" applyFill="1" applyAlignment="1" applyProtection="1">
      <alignment horizontal="center" vertical="center" wrapText="1"/>
      <protection locked="0"/>
    </xf>
    <xf numFmtId="0" fontId="17" fillId="20" borderId="0" xfId="0" applyFont="1" applyFill="1" applyAlignment="1" applyProtection="1">
      <alignment horizontal="center" vertical="center"/>
      <protection locked="0"/>
    </xf>
    <xf numFmtId="0" fontId="44" fillId="25" borderId="8" xfId="3" applyFont="1" applyFill="1" applyBorder="1" applyAlignment="1" applyProtection="1">
      <alignment horizontal="center" vertical="center"/>
    </xf>
    <xf numFmtId="0" fontId="44" fillId="17" borderId="8" xfId="3" applyFont="1" applyFill="1" applyBorder="1" applyAlignment="1" applyProtection="1">
      <alignment horizontal="center" vertical="center"/>
    </xf>
    <xf numFmtId="0" fontId="43" fillId="20" borderId="0" xfId="0" applyFont="1" applyFill="1" applyAlignment="1">
      <alignment vertical="center"/>
    </xf>
    <xf numFmtId="0" fontId="34" fillId="20" borderId="40" xfId="0" applyFont="1" applyFill="1" applyBorder="1"/>
    <xf numFmtId="0" fontId="35" fillId="20" borderId="49" xfId="0" applyFont="1" applyFill="1" applyBorder="1"/>
    <xf numFmtId="0" fontId="44" fillId="24" borderId="13" xfId="3" applyFont="1" applyFill="1" applyBorder="1" applyAlignment="1" applyProtection="1">
      <alignment horizontal="center" vertical="center"/>
    </xf>
    <xf numFmtId="0" fontId="43" fillId="20" borderId="14" xfId="0" applyFont="1" applyFill="1" applyBorder="1" applyAlignment="1">
      <alignment vertical="center"/>
    </xf>
    <xf numFmtId="0" fontId="2" fillId="0" borderId="0" xfId="0" applyFont="1"/>
    <xf numFmtId="0" fontId="39" fillId="0" borderId="0" xfId="0" applyFont="1" applyAlignment="1">
      <alignment horizontal="left" wrapText="1"/>
    </xf>
    <xf numFmtId="1" fontId="28" fillId="0" borderId="29" xfId="0" applyNumberFormat="1" applyFont="1" applyBorder="1" applyAlignment="1" applyProtection="1">
      <alignment horizontal="center"/>
      <protection locked="0"/>
    </xf>
    <xf numFmtId="1" fontId="28" fillId="0" borderId="83" xfId="0" applyNumberFormat="1" applyFont="1" applyBorder="1" applyAlignment="1" applyProtection="1">
      <alignment horizontal="center"/>
      <protection locked="0"/>
    </xf>
    <xf numFmtId="0" fontId="45" fillId="0" borderId="0" xfId="0" applyFont="1" applyAlignment="1" applyProtection="1">
      <alignment vertical="center" wrapText="1"/>
      <protection locked="0"/>
    </xf>
    <xf numFmtId="0" fontId="43" fillId="0" borderId="0" xfId="0" applyFont="1" applyAlignment="1">
      <alignment horizontal="right"/>
    </xf>
    <xf numFmtId="170" fontId="28" fillId="3" borderId="54" xfId="3" applyNumberFormat="1" applyFont="1" applyFill="1" applyBorder="1" applyAlignment="1" applyProtection="1">
      <alignment horizontal="center" vertical="center" wrapText="1"/>
      <protection locked="0"/>
    </xf>
    <xf numFmtId="0" fontId="46" fillId="0" borderId="0" xfId="0" applyFont="1"/>
    <xf numFmtId="1" fontId="22" fillId="0" borderId="21" xfId="0" applyNumberFormat="1" applyFont="1" applyBorder="1" applyAlignment="1" applyProtection="1">
      <alignment horizontal="left"/>
      <protection locked="0"/>
    </xf>
    <xf numFmtId="1" fontId="22" fillId="0" borderId="17" xfId="0" applyNumberFormat="1" applyFont="1" applyBorder="1" applyAlignment="1" applyProtection="1">
      <alignment horizontal="left"/>
      <protection locked="0"/>
    </xf>
    <xf numFmtId="43" fontId="22" fillId="0" borderId="45" xfId="1" applyFont="1" applyBorder="1" applyAlignment="1" applyProtection="1"/>
    <xf numFmtId="43" fontId="47" fillId="0" borderId="19" xfId="1" applyFont="1" applyBorder="1" applyAlignment="1" applyProtection="1"/>
    <xf numFmtId="43" fontId="22" fillId="0" borderId="34" xfId="2" applyNumberFormat="1" applyFont="1" applyBorder="1" applyAlignment="1" applyProtection="1">
      <protection locked="0"/>
    </xf>
    <xf numFmtId="43" fontId="22" fillId="0" borderId="58" xfId="2" applyNumberFormat="1" applyFont="1" applyBorder="1" applyAlignment="1" applyProtection="1">
      <protection locked="0"/>
    </xf>
    <xf numFmtId="43" fontId="47" fillId="0" borderId="21" xfId="1" applyFont="1" applyBorder="1" applyAlignment="1" applyProtection="1">
      <protection locked="0"/>
    </xf>
    <xf numFmtId="43" fontId="47" fillId="0" borderId="17" xfId="1" applyFont="1" applyBorder="1" applyAlignment="1" applyProtection="1">
      <protection locked="0"/>
    </xf>
    <xf numFmtId="43" fontId="47" fillId="0" borderId="3" xfId="1" applyFont="1" applyBorder="1" applyAlignment="1" applyProtection="1">
      <protection locked="0"/>
    </xf>
    <xf numFmtId="1" fontId="22" fillId="0" borderId="22" xfId="0" applyNumberFormat="1" applyFont="1" applyBorder="1" applyAlignment="1" applyProtection="1">
      <alignment horizontal="left"/>
      <protection locked="0"/>
    </xf>
    <xf numFmtId="1" fontId="22" fillId="0" borderId="3" xfId="0" applyNumberFormat="1" applyFont="1" applyBorder="1" applyAlignment="1" applyProtection="1">
      <alignment horizontal="left"/>
      <protection locked="0"/>
    </xf>
    <xf numFmtId="43" fontId="22" fillId="0" borderId="19" xfId="1" applyFont="1" applyBorder="1" applyAlignment="1" applyProtection="1"/>
    <xf numFmtId="43" fontId="22" fillId="0" borderId="22" xfId="1" applyFont="1" applyBorder="1" applyAlignment="1" applyProtection="1">
      <alignment horizontal="center"/>
      <protection locked="0"/>
    </xf>
    <xf numFmtId="43" fontId="22" fillId="0" borderId="59" xfId="2" applyNumberFormat="1" applyFont="1" applyBorder="1" applyAlignment="1" applyProtection="1">
      <protection locked="0"/>
    </xf>
    <xf numFmtId="43" fontId="47" fillId="0" borderId="22" xfId="1" applyFont="1" applyBorder="1" applyAlignment="1" applyProtection="1">
      <alignment horizontal="center"/>
      <protection locked="0"/>
    </xf>
    <xf numFmtId="43" fontId="47" fillId="0" borderId="74" xfId="1" applyFont="1" applyBorder="1" applyAlignment="1" applyProtection="1">
      <alignment horizontal="center"/>
      <protection locked="0"/>
    </xf>
    <xf numFmtId="0" fontId="42" fillId="0" borderId="0" xfId="0" applyFont="1" applyAlignment="1">
      <alignment horizontal="center"/>
    </xf>
    <xf numFmtId="1" fontId="30" fillId="0" borderId="17" xfId="0" applyNumberFormat="1" applyFont="1" applyBorder="1" applyAlignment="1" applyProtection="1">
      <alignment horizontal="left"/>
      <protection locked="0"/>
    </xf>
    <xf numFmtId="43" fontId="22" fillId="0" borderId="21" xfId="1" applyFont="1" applyBorder="1" applyAlignment="1" applyProtection="1">
      <protection locked="0"/>
    </xf>
    <xf numFmtId="43" fontId="22" fillId="0" borderId="17" xfId="1" applyFont="1" applyBorder="1" applyAlignment="1" applyProtection="1">
      <protection locked="0"/>
    </xf>
    <xf numFmtId="43" fontId="22" fillId="0" borderId="57" xfId="1" applyFont="1" applyBorder="1" applyAlignment="1" applyProtection="1">
      <protection locked="0"/>
    </xf>
    <xf numFmtId="43" fontId="30" fillId="0" borderId="58" xfId="1" applyFont="1" applyBorder="1" applyAlignment="1" applyProtection="1">
      <protection locked="0"/>
    </xf>
    <xf numFmtId="43" fontId="30" fillId="0" borderId="45" xfId="1" applyFont="1" applyBorder="1" applyAlignment="1" applyProtection="1"/>
    <xf numFmtId="43" fontId="30" fillId="0" borderId="19" xfId="1" applyFont="1" applyBorder="1" applyAlignment="1" applyProtection="1"/>
    <xf numFmtId="43" fontId="30" fillId="0" borderId="34" xfId="2" applyNumberFormat="1" applyFont="1" applyBorder="1" applyAlignment="1" applyProtection="1">
      <protection locked="0"/>
    </xf>
    <xf numFmtId="43" fontId="30" fillId="0" borderId="58" xfId="2" applyNumberFormat="1" applyFont="1" applyBorder="1" applyAlignment="1" applyProtection="1">
      <protection locked="0"/>
    </xf>
    <xf numFmtId="43" fontId="30" fillId="0" borderId="21" xfId="1" applyFont="1" applyBorder="1" applyAlignment="1" applyProtection="1">
      <protection locked="0"/>
    </xf>
    <xf numFmtId="43" fontId="30" fillId="0" borderId="17" xfId="1" applyFont="1" applyBorder="1" applyAlignment="1" applyProtection="1">
      <protection locked="0"/>
    </xf>
    <xf numFmtId="43" fontId="30" fillId="0" borderId="57" xfId="1" applyFont="1" applyBorder="1" applyAlignment="1" applyProtection="1">
      <protection locked="0"/>
    </xf>
    <xf numFmtId="1" fontId="30" fillId="0" borderId="3" xfId="0" applyNumberFormat="1" applyFont="1" applyBorder="1" applyAlignment="1" applyProtection="1">
      <alignment horizontal="left"/>
      <protection locked="0"/>
    </xf>
    <xf numFmtId="43" fontId="30" fillId="0" borderId="45" xfId="2" applyNumberFormat="1" applyFont="1" applyBorder="1" applyProtection="1">
      <protection locked="0"/>
    </xf>
    <xf numFmtId="43" fontId="30" fillId="0" borderId="59" xfId="2" applyNumberFormat="1" applyFont="1" applyBorder="1" applyAlignment="1" applyProtection="1">
      <protection locked="0"/>
    </xf>
    <xf numFmtId="43" fontId="30" fillId="0" borderId="22" xfId="1" applyFont="1" applyBorder="1" applyAlignment="1" applyProtection="1">
      <protection locked="0"/>
    </xf>
    <xf numFmtId="43" fontId="30" fillId="0" borderId="3" xfId="1" applyFont="1" applyBorder="1" applyAlignment="1" applyProtection="1">
      <protection locked="0"/>
    </xf>
    <xf numFmtId="43" fontId="30" fillId="0" borderId="3" xfId="1" quotePrefix="1" applyFont="1" applyBorder="1" applyAlignment="1" applyProtection="1">
      <protection locked="0"/>
    </xf>
    <xf numFmtId="43" fontId="30" fillId="0" borderId="16" xfId="1" applyFont="1" applyBorder="1" applyAlignment="1" applyProtection="1">
      <protection locked="0"/>
    </xf>
    <xf numFmtId="43" fontId="30" fillId="0" borderId="59" xfId="1" applyFont="1" applyBorder="1" applyAlignment="1" applyProtection="1">
      <protection locked="0"/>
    </xf>
    <xf numFmtId="0" fontId="1" fillId="0" borderId="0" xfId="0" applyFont="1" applyAlignment="1">
      <alignment vertical="center"/>
    </xf>
    <xf numFmtId="0" fontId="0" fillId="0" borderId="0" xfId="0" applyAlignment="1">
      <alignment vertical="center"/>
    </xf>
    <xf numFmtId="0" fontId="7" fillId="0" borderId="0" xfId="0" applyFont="1" applyAlignment="1">
      <alignment vertical="center"/>
    </xf>
    <xf numFmtId="0" fontId="25" fillId="0" borderId="0" xfId="0" applyFont="1" applyAlignment="1">
      <alignment horizontal="right"/>
    </xf>
    <xf numFmtId="43" fontId="25" fillId="0" borderId="0" xfId="1" applyFont="1" applyFill="1" applyBorder="1" applyProtection="1">
      <protection locked="0"/>
    </xf>
    <xf numFmtId="43" fontId="34" fillId="6" borderId="4" xfId="3" applyNumberFormat="1" applyFont="1" applyFill="1" applyBorder="1" applyAlignment="1" applyProtection="1">
      <alignment horizontal="center"/>
      <protection locked="0"/>
    </xf>
    <xf numFmtId="0" fontId="3" fillId="0" borderId="0" xfId="0" quotePrefix="1" applyFont="1"/>
    <xf numFmtId="0" fontId="52" fillId="0" borderId="0" xfId="0" applyFont="1"/>
    <xf numFmtId="0" fontId="25" fillId="27" borderId="67" xfId="0" applyFont="1" applyFill="1" applyBorder="1" applyAlignment="1">
      <alignment horizontal="center"/>
    </xf>
    <xf numFmtId="0" fontId="52" fillId="27" borderId="65" xfId="0" applyFont="1" applyFill="1" applyBorder="1"/>
    <xf numFmtId="0" fontId="52" fillId="27" borderId="107" xfId="0" applyFont="1" applyFill="1" applyBorder="1"/>
    <xf numFmtId="0" fontId="25" fillId="27" borderId="88" xfId="0" applyFont="1" applyFill="1" applyBorder="1"/>
    <xf numFmtId="0" fontId="52" fillId="27" borderId="0" xfId="0" applyFont="1" applyFill="1"/>
    <xf numFmtId="0" fontId="52" fillId="27" borderId="89" xfId="0" applyFont="1" applyFill="1" applyBorder="1"/>
    <xf numFmtId="0" fontId="25" fillId="27" borderId="43" xfId="0" applyFont="1" applyFill="1" applyBorder="1"/>
    <xf numFmtId="0" fontId="52" fillId="27" borderId="68" xfId="0" applyFont="1" applyFill="1" applyBorder="1"/>
    <xf numFmtId="0" fontId="52" fillId="27" borderId="82" xfId="0" applyFont="1" applyFill="1" applyBorder="1"/>
    <xf numFmtId="0" fontId="53" fillId="0" borderId="0" xfId="0" applyFont="1"/>
    <xf numFmtId="0" fontId="25" fillId="0" borderId="0" xfId="0" quotePrefix="1" applyFont="1" applyAlignment="1">
      <alignment horizontal="center"/>
    </xf>
    <xf numFmtId="0" fontId="52" fillId="27" borderId="88" xfId="0" applyFont="1" applyFill="1" applyBorder="1"/>
    <xf numFmtId="0" fontId="52" fillId="27" borderId="43" xfId="0" applyFont="1" applyFill="1" applyBorder="1"/>
    <xf numFmtId="0" fontId="54" fillId="0" borderId="0" xfId="0" applyFont="1" applyAlignment="1" applyProtection="1">
      <alignment horizontal="center"/>
      <protection locked="0"/>
    </xf>
    <xf numFmtId="0" fontId="55" fillId="0" borderId="0" xfId="0" applyFont="1" applyAlignment="1">
      <alignment horizontal="center"/>
    </xf>
    <xf numFmtId="0" fontId="25" fillId="0" borderId="0" xfId="0" applyFont="1" applyAlignment="1">
      <alignment wrapText="1"/>
    </xf>
    <xf numFmtId="0" fontId="57" fillId="0" borderId="0" xfId="0" applyFont="1"/>
    <xf numFmtId="0" fontId="1" fillId="0" borderId="40" xfId="0" applyFont="1" applyBorder="1"/>
    <xf numFmtId="0" fontId="1" fillId="0" borderId="49" xfId="0" applyFont="1" applyBorder="1"/>
    <xf numFmtId="0" fontId="0" fillId="0" borderId="8" xfId="0" applyBorder="1"/>
    <xf numFmtId="0" fontId="1" fillId="0" borderId="0" xfId="0" quotePrefix="1" applyFont="1" applyAlignment="1">
      <alignment horizontal="right"/>
    </xf>
    <xf numFmtId="0" fontId="50" fillId="0" borderId="0" xfId="0" applyFont="1" applyAlignment="1">
      <alignment horizontal="center"/>
    </xf>
    <xf numFmtId="0" fontId="25" fillId="0" borderId="0" xfId="0" quotePrefix="1" applyFont="1" applyAlignment="1">
      <alignment horizontal="right"/>
    </xf>
    <xf numFmtId="0" fontId="25" fillId="0" borderId="0" xfId="0" quotePrefix="1" applyFont="1" applyAlignment="1">
      <alignment horizontal="left"/>
    </xf>
    <xf numFmtId="0" fontId="48" fillId="0" borderId="0" xfId="0" applyFont="1" applyAlignment="1">
      <alignment horizontal="center"/>
    </xf>
    <xf numFmtId="0" fontId="46" fillId="0" borderId="0" xfId="0" quotePrefix="1" applyFont="1" applyAlignment="1">
      <alignment horizontal="right"/>
    </xf>
    <xf numFmtId="0" fontId="0" fillId="0" borderId="13" xfId="0" applyBorder="1"/>
    <xf numFmtId="0" fontId="25" fillId="0" borderId="40" xfId="0" applyFont="1" applyBorder="1"/>
    <xf numFmtId="0" fontId="25" fillId="0" borderId="49" xfId="0" applyFont="1" applyBorder="1"/>
    <xf numFmtId="0" fontId="25" fillId="0" borderId="18" xfId="0" applyFont="1" applyBorder="1"/>
    <xf numFmtId="0" fontId="25" fillId="21" borderId="8" xfId="0" applyFont="1" applyFill="1" applyBorder="1"/>
    <xf numFmtId="0" fontId="25" fillId="21" borderId="0" xfId="0" applyFont="1" applyFill="1"/>
    <xf numFmtId="0" fontId="25" fillId="21" borderId="31" xfId="0" applyFont="1" applyFill="1" applyBorder="1"/>
    <xf numFmtId="0" fontId="25" fillId="0" borderId="8" xfId="0" applyFont="1" applyBorder="1"/>
    <xf numFmtId="0" fontId="25" fillId="0" borderId="31" xfId="0" applyFont="1" applyBorder="1"/>
    <xf numFmtId="0" fontId="34" fillId="0" borderId="0" xfId="3" applyFont="1" applyFill="1" applyBorder="1" applyAlignment="1" applyProtection="1"/>
    <xf numFmtId="0" fontId="25" fillId="0" borderId="13" xfId="0" applyFont="1" applyBorder="1"/>
    <xf numFmtId="0" fontId="25" fillId="0" borderId="14" xfId="0" applyFont="1" applyBorder="1"/>
    <xf numFmtId="0" fontId="25" fillId="0" borderId="15" xfId="0" applyFont="1" applyBorder="1"/>
    <xf numFmtId="0" fontId="57" fillId="0" borderId="0" xfId="0" quotePrefix="1" applyFont="1" applyAlignment="1">
      <alignment horizontal="left"/>
    </xf>
    <xf numFmtId="0" fontId="60" fillId="0" borderId="0" xfId="0" applyFont="1"/>
    <xf numFmtId="0" fontId="56" fillId="0" borderId="3" xfId="0" applyFont="1" applyBorder="1" applyAlignment="1" applyProtection="1">
      <alignment horizontal="center" vertical="center" wrapText="1"/>
      <protection locked="0"/>
    </xf>
    <xf numFmtId="0" fontId="43" fillId="0" borderId="0" xfId="0" applyFont="1" applyAlignment="1">
      <alignment horizontal="center" vertical="center"/>
    </xf>
    <xf numFmtId="0" fontId="3" fillId="0" borderId="0" xfId="0" applyFont="1" applyAlignment="1">
      <alignment vertical="center"/>
    </xf>
    <xf numFmtId="0" fontId="8" fillId="0" borderId="0" xfId="0" applyFont="1" applyAlignment="1">
      <alignment vertical="center"/>
    </xf>
    <xf numFmtId="0" fontId="0" fillId="0" borderId="0" xfId="0" applyAlignment="1">
      <alignment horizontal="center" vertical="center"/>
    </xf>
    <xf numFmtId="0" fontId="2" fillId="0" borderId="0" xfId="0" applyFont="1" applyAlignment="1">
      <alignment vertical="center"/>
    </xf>
    <xf numFmtId="0" fontId="9" fillId="0" borderId="0" xfId="0" applyFont="1" applyAlignment="1">
      <alignment horizontal="left" wrapText="1"/>
    </xf>
    <xf numFmtId="0" fontId="3" fillId="18" borderId="0" xfId="0" applyFont="1" applyFill="1"/>
    <xf numFmtId="0" fontId="25" fillId="18" borderId="0" xfId="0" applyFont="1" applyFill="1"/>
    <xf numFmtId="0" fontId="51" fillId="0" borderId="0" xfId="0" applyFont="1"/>
    <xf numFmtId="0" fontId="66" fillId="0" borderId="0" xfId="0" applyFont="1" applyAlignment="1">
      <alignment horizontal="center" vertical="center"/>
    </xf>
    <xf numFmtId="0" fontId="25" fillId="0" borderId="68" xfId="0" applyFont="1" applyBorder="1"/>
    <xf numFmtId="0" fontId="52" fillId="0" borderId="68" xfId="0" applyFont="1" applyBorder="1"/>
    <xf numFmtId="166" fontId="15" fillId="12" borderId="69" xfId="0" applyNumberFormat="1" applyFont="1" applyFill="1" applyBorder="1" applyAlignment="1" applyProtection="1">
      <alignment horizontal="center" vertical="center"/>
      <protection locked="0"/>
    </xf>
    <xf numFmtId="0" fontId="15" fillId="12" borderId="28" xfId="0" applyFont="1" applyFill="1" applyBorder="1" applyAlignment="1" applyProtection="1">
      <alignment horizontal="center" vertical="center"/>
      <protection locked="0"/>
    </xf>
    <xf numFmtId="0" fontId="36" fillId="8" borderId="32" xfId="0" applyFont="1" applyFill="1" applyBorder="1" applyAlignment="1" applyProtection="1">
      <alignment horizontal="right" vertical="center"/>
      <protection locked="0"/>
    </xf>
    <xf numFmtId="1" fontId="15" fillId="8" borderId="4" xfId="2" applyNumberFormat="1" applyFont="1" applyFill="1" applyBorder="1" applyAlignment="1" applyProtection="1">
      <alignment horizontal="center" vertical="center"/>
    </xf>
    <xf numFmtId="0" fontId="8" fillId="0" borderId="0" xfId="0" applyFont="1" applyAlignment="1" applyProtection="1">
      <alignment horizontal="center" vertical="center"/>
      <protection locked="0"/>
    </xf>
    <xf numFmtId="0" fontId="8" fillId="0" borderId="31" xfId="0" applyFont="1" applyBorder="1" applyAlignment="1" applyProtection="1">
      <alignment horizontal="right" vertical="center"/>
      <protection locked="0"/>
    </xf>
    <xf numFmtId="0" fontId="68" fillId="3" borderId="37" xfId="0" applyFont="1" applyFill="1" applyBorder="1" applyAlignment="1" applyProtection="1">
      <alignment horizontal="center" vertical="center"/>
      <protection locked="0"/>
    </xf>
    <xf numFmtId="0" fontId="68" fillId="3" borderId="38" xfId="0" applyFont="1" applyFill="1" applyBorder="1" applyAlignment="1" applyProtection="1">
      <alignment horizontal="center" vertical="center"/>
      <protection locked="0"/>
    </xf>
    <xf numFmtId="0" fontId="68" fillId="3" borderId="26" xfId="0" applyFont="1" applyFill="1" applyBorder="1" applyAlignment="1" applyProtection="1">
      <alignment horizontal="center" vertical="center" wrapText="1"/>
      <protection locked="0"/>
    </xf>
    <xf numFmtId="0" fontId="69" fillId="6" borderId="32" xfId="0" applyFont="1" applyFill="1" applyBorder="1" applyAlignment="1" applyProtection="1">
      <alignment horizontal="right" vertical="center"/>
      <protection locked="0"/>
    </xf>
    <xf numFmtId="165" fontId="70" fillId="6" borderId="4" xfId="1" applyNumberFormat="1" applyFont="1" applyFill="1" applyBorder="1" applyAlignment="1" applyProtection="1">
      <alignment horizontal="right" vertical="center"/>
    </xf>
    <xf numFmtId="0" fontId="12" fillId="0" borderId="0" xfId="0" applyFont="1" applyAlignment="1" applyProtection="1">
      <alignment horizontal="left" vertical="center"/>
      <protection locked="0"/>
    </xf>
    <xf numFmtId="0" fontId="71" fillId="0" borderId="34" xfId="0" applyFont="1" applyBorder="1" applyAlignment="1" applyProtection="1">
      <alignment horizontal="right" vertical="center"/>
      <protection locked="0"/>
    </xf>
    <xf numFmtId="0" fontId="12" fillId="0" borderId="17" xfId="1" applyNumberFormat="1" applyFont="1" applyBorder="1" applyAlignment="1" applyProtection="1">
      <alignment horizontal="center" vertical="center"/>
      <protection locked="0"/>
    </xf>
    <xf numFmtId="0" fontId="12" fillId="0" borderId="48" xfId="1" applyNumberFormat="1" applyFont="1" applyBorder="1" applyAlignment="1" applyProtection="1">
      <alignment horizontal="center" vertical="center" wrapText="1"/>
      <protection locked="0"/>
    </xf>
    <xf numFmtId="0" fontId="8" fillId="0" borderId="0" xfId="0" applyFont="1" applyAlignment="1" applyProtection="1">
      <alignment horizontal="right" vertical="center"/>
      <protection locked="0"/>
    </xf>
    <xf numFmtId="0" fontId="71" fillId="0" borderId="46" xfId="0" applyFont="1" applyBorder="1" applyAlignment="1" applyProtection="1">
      <alignment horizontal="right" vertical="center"/>
      <protection locked="0"/>
    </xf>
    <xf numFmtId="0" fontId="12" fillId="0" borderId="23" xfId="1" applyNumberFormat="1" applyFont="1" applyBorder="1" applyAlignment="1" applyProtection="1">
      <alignment horizontal="center" vertical="center" wrapText="1"/>
      <protection locked="0"/>
    </xf>
    <xf numFmtId="0" fontId="12" fillId="0" borderId="20" xfId="1" applyNumberFormat="1" applyFont="1" applyBorder="1" applyAlignment="1" applyProtection="1">
      <alignment horizontal="center" vertical="center" wrapText="1"/>
      <protection locked="0"/>
    </xf>
    <xf numFmtId="0" fontId="72" fillId="0" borderId="32" xfId="0" applyFont="1" applyBorder="1" applyAlignment="1" applyProtection="1">
      <alignment horizontal="right" vertical="center"/>
      <protection locked="0"/>
    </xf>
    <xf numFmtId="0" fontId="72" fillId="0" borderId="37" xfId="1" applyNumberFormat="1" applyFont="1" applyBorder="1" applyAlignment="1" applyProtection="1">
      <alignment horizontal="center" vertical="center"/>
      <protection locked="0"/>
    </xf>
    <xf numFmtId="0" fontId="72" fillId="0" borderId="26" xfId="1" applyNumberFormat="1"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49" fontId="15" fillId="13" borderId="26" xfId="4" applyNumberFormat="1" applyFont="1" applyFill="1" applyBorder="1" applyAlignment="1" applyProtection="1">
      <alignment horizontal="center" vertical="center"/>
      <protection locked="0"/>
    </xf>
    <xf numFmtId="49" fontId="15" fillId="13" borderId="18" xfId="4" applyNumberFormat="1" applyFont="1" applyFill="1" applyBorder="1" applyAlignment="1" applyProtection="1">
      <alignment horizontal="center" vertical="center"/>
      <protection locked="0"/>
    </xf>
    <xf numFmtId="43" fontId="12" fillId="0" borderId="51" xfId="1" applyFont="1" applyBorder="1" applyAlignment="1" applyProtection="1">
      <alignment horizontal="right" vertical="center"/>
    </xf>
    <xf numFmtId="43" fontId="68" fillId="2" borderId="32" xfId="1" applyFont="1" applyFill="1" applyBorder="1" applyAlignment="1" applyProtection="1">
      <alignment horizontal="right" vertical="center" wrapText="1"/>
      <protection locked="0"/>
    </xf>
    <xf numFmtId="43" fontId="68" fillId="2" borderId="4" xfId="1" applyFont="1" applyFill="1" applyBorder="1" applyAlignment="1" applyProtection="1">
      <alignment horizontal="right" vertical="center"/>
    </xf>
    <xf numFmtId="166" fontId="68" fillId="0" borderId="40" xfId="0" applyNumberFormat="1" applyFont="1" applyBorder="1" applyAlignment="1" applyProtection="1">
      <alignment horizontal="right" vertical="center" wrapText="1"/>
      <protection locked="0"/>
    </xf>
    <xf numFmtId="167" fontId="4" fillId="0" borderId="18" xfId="2" applyFont="1" applyFill="1" applyBorder="1" applyAlignment="1" applyProtection="1">
      <alignment horizontal="center" vertical="center" wrapText="1"/>
      <protection locked="0"/>
    </xf>
    <xf numFmtId="43" fontId="12" fillId="0" borderId="40" xfId="1" applyFont="1" applyBorder="1" applyAlignment="1" applyProtection="1">
      <alignment horizontal="right" vertical="center"/>
      <protection locked="0"/>
    </xf>
    <xf numFmtId="165" fontId="71" fillId="0" borderId="64" xfId="1" applyNumberFormat="1" applyFont="1" applyBorder="1" applyAlignment="1" applyProtection="1">
      <alignment horizontal="right" vertical="center"/>
    </xf>
    <xf numFmtId="43" fontId="12" fillId="0" borderId="7" xfId="1" applyFont="1" applyBorder="1" applyAlignment="1" applyProtection="1">
      <alignment horizontal="right" vertical="center"/>
      <protection locked="0"/>
    </xf>
    <xf numFmtId="43" fontId="12" fillId="0" borderId="7" xfId="1" applyFont="1" applyBorder="1" applyAlignment="1" applyProtection="1">
      <alignment horizontal="right" vertical="center"/>
    </xf>
    <xf numFmtId="165" fontId="71" fillId="0" borderId="7" xfId="1" applyNumberFormat="1" applyFont="1" applyBorder="1" applyAlignment="1" applyProtection="1">
      <alignment horizontal="right" vertical="center"/>
    </xf>
    <xf numFmtId="165" fontId="12" fillId="0" borderId="73" xfId="1" applyNumberFormat="1" applyFont="1" applyBorder="1" applyAlignment="1" applyProtection="1">
      <alignment horizontal="right" vertical="center"/>
    </xf>
    <xf numFmtId="167" fontId="9" fillId="3" borderId="7" xfId="2" applyFont="1" applyFill="1" applyBorder="1" applyAlignment="1" applyProtection="1">
      <alignment horizontal="center" vertical="center"/>
      <protection locked="0"/>
    </xf>
    <xf numFmtId="0" fontId="71" fillId="5" borderId="62" xfId="0" applyFont="1" applyFill="1" applyBorder="1" applyAlignment="1" applyProtection="1">
      <alignment vertical="center"/>
      <protection locked="0"/>
    </xf>
    <xf numFmtId="165" fontId="12" fillId="5" borderId="73" xfId="1" applyNumberFormat="1" applyFont="1" applyFill="1" applyBorder="1" applyAlignment="1" applyProtection="1">
      <alignment horizontal="right" vertical="center"/>
      <protection locked="0"/>
    </xf>
    <xf numFmtId="165" fontId="71" fillId="0" borderId="73" xfId="1" applyNumberFormat="1" applyFont="1" applyBorder="1" applyAlignment="1" applyProtection="1">
      <alignment horizontal="right" vertical="center"/>
    </xf>
    <xf numFmtId="167" fontId="9" fillId="0" borderId="0" xfId="0" applyNumberFormat="1" applyFont="1" applyAlignment="1" applyProtection="1">
      <alignment horizontal="center" vertical="center"/>
      <protection locked="0"/>
    </xf>
    <xf numFmtId="4" fontId="1" fillId="0" borderId="0" xfId="2" applyNumberFormat="1" applyFont="1" applyFill="1" applyBorder="1" applyAlignment="1" applyProtection="1">
      <alignment horizontal="right" vertical="center"/>
      <protection locked="0"/>
    </xf>
    <xf numFmtId="43" fontId="71" fillId="0" borderId="48" xfId="1" applyFont="1" applyBorder="1" applyAlignment="1" applyProtection="1">
      <alignment horizontal="right" vertical="center"/>
    </xf>
    <xf numFmtId="166" fontId="68" fillId="0" borderId="0" xfId="0" applyNumberFormat="1" applyFont="1" applyAlignment="1" applyProtection="1">
      <alignment horizontal="center" vertical="center"/>
      <protection locked="0"/>
    </xf>
    <xf numFmtId="4" fontId="9" fillId="3" borderId="7" xfId="2" applyNumberFormat="1" applyFont="1" applyFill="1" applyBorder="1" applyAlignment="1" applyProtection="1">
      <alignment horizontal="center" vertical="center"/>
      <protection locked="0"/>
    </xf>
    <xf numFmtId="4" fontId="71" fillId="5" borderId="74" xfId="2" applyNumberFormat="1" applyFont="1" applyFill="1" applyBorder="1" applyAlignment="1" applyProtection="1">
      <alignment horizontal="center" vertical="center" wrapText="1"/>
      <protection locked="0"/>
    </xf>
    <xf numFmtId="43" fontId="71" fillId="5" borderId="75" xfId="1" applyFont="1" applyFill="1" applyBorder="1" applyAlignment="1" applyProtection="1">
      <alignment horizontal="right" vertical="center"/>
      <protection locked="0"/>
    </xf>
    <xf numFmtId="0" fontId="36" fillId="0" borderId="0" xfId="0" applyFont="1" applyAlignment="1" applyProtection="1">
      <alignment horizontal="center" vertical="center"/>
      <protection locked="0"/>
    </xf>
    <xf numFmtId="43" fontId="71" fillId="0" borderId="19" xfId="1" applyFont="1" applyBorder="1" applyAlignment="1" applyProtection="1">
      <alignment horizontal="right" vertical="center"/>
    </xf>
    <xf numFmtId="0" fontId="68" fillId="2" borderId="32" xfId="0" applyFont="1" applyFill="1" applyBorder="1" applyAlignment="1" applyProtection="1">
      <alignment horizontal="right" vertical="center" wrapText="1"/>
      <protection locked="0"/>
    </xf>
    <xf numFmtId="43" fontId="68" fillId="2" borderId="39" xfId="1" applyFont="1" applyFill="1" applyBorder="1" applyAlignment="1" applyProtection="1">
      <alignment horizontal="right" vertical="center"/>
    </xf>
    <xf numFmtId="0" fontId="4" fillId="0" borderId="0" xfId="0" applyFont="1" applyAlignment="1" applyProtection="1">
      <alignment horizontal="center" vertical="center" wrapText="1"/>
      <protection locked="0"/>
    </xf>
    <xf numFmtId="43" fontId="71" fillId="0" borderId="75" xfId="1" applyFont="1" applyBorder="1" applyAlignment="1" applyProtection="1">
      <alignment horizontal="right" vertical="center"/>
    </xf>
    <xf numFmtId="166" fontId="68" fillId="6" borderId="32" xfId="0" applyNumberFormat="1" applyFont="1" applyFill="1" applyBorder="1" applyAlignment="1" applyProtection="1">
      <alignment horizontal="right" vertical="center"/>
      <protection locked="0"/>
    </xf>
    <xf numFmtId="43" fontId="71" fillId="0" borderId="63" xfId="1" applyFont="1" applyBorder="1" applyAlignment="1" applyProtection="1">
      <alignment horizontal="right" vertical="center"/>
    </xf>
    <xf numFmtId="49" fontId="68" fillId="6" borderId="32" xfId="0" applyNumberFormat="1" applyFont="1" applyFill="1" applyBorder="1" applyAlignment="1" applyProtection="1">
      <alignment horizontal="right" vertical="center" wrapText="1"/>
      <protection locked="0"/>
    </xf>
    <xf numFmtId="0" fontId="15" fillId="0" borderId="13" xfId="0" applyFont="1" applyBorder="1" applyAlignment="1" applyProtection="1">
      <alignment horizontal="right" vertical="center"/>
      <protection locked="0"/>
    </xf>
    <xf numFmtId="43" fontId="68" fillId="2" borderId="26" xfId="1" applyFont="1" applyFill="1" applyBorder="1" applyAlignment="1" applyProtection="1">
      <alignment horizontal="right" vertical="center"/>
    </xf>
    <xf numFmtId="0" fontId="74" fillId="0" borderId="8"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9" fillId="0" borderId="8" xfId="0" applyFont="1" applyBorder="1" applyAlignment="1" applyProtection="1">
      <alignment horizontal="center"/>
      <protection locked="0"/>
    </xf>
    <xf numFmtId="49" fontId="4" fillId="0" borderId="8" xfId="0" quotePrefix="1" applyNumberFormat="1" applyFont="1" applyBorder="1" applyAlignment="1" applyProtection="1">
      <alignment horizontal="center"/>
      <protection locked="0"/>
    </xf>
    <xf numFmtId="0" fontId="1" fillId="0" borderId="8" xfId="0" applyFont="1" applyBorder="1" applyAlignment="1" applyProtection="1">
      <alignment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0" fontId="1" fillId="0" borderId="31" xfId="0" applyFont="1" applyBorder="1" applyAlignment="1" applyProtection="1">
      <alignment horizontal="center" vertical="center"/>
      <protection locked="0"/>
    </xf>
    <xf numFmtId="43" fontId="12" fillId="0" borderId="8" xfId="1" applyFont="1" applyBorder="1" applyAlignment="1" applyProtection="1">
      <alignment horizontal="right" vertical="center"/>
      <protection locked="0"/>
    </xf>
    <xf numFmtId="0" fontId="2" fillId="0" borderId="13" xfId="0" applyFont="1" applyBorder="1" applyAlignment="1" applyProtection="1">
      <alignment horizontal="center"/>
      <protection locked="0"/>
    </xf>
    <xf numFmtId="0" fontId="3" fillId="0" borderId="14" xfId="0" applyFont="1" applyBorder="1" applyAlignment="1" applyProtection="1">
      <alignment horizontal="left"/>
      <protection locked="0"/>
    </xf>
    <xf numFmtId="0" fontId="1" fillId="0" borderId="14" xfId="0" applyFont="1" applyBorder="1" applyProtection="1">
      <protection locked="0"/>
    </xf>
    <xf numFmtId="0" fontId="1" fillId="0" borderId="14" xfId="0" applyFont="1" applyBorder="1" applyAlignment="1" applyProtection="1">
      <alignment horizontal="center" vertical="center"/>
      <protection locked="0"/>
    </xf>
    <xf numFmtId="0" fontId="3" fillId="0" borderId="15" xfId="0" applyFont="1" applyBorder="1" applyAlignment="1" applyProtection="1">
      <alignment horizontal="left"/>
      <protection locked="0"/>
    </xf>
    <xf numFmtId="0" fontId="2" fillId="0" borderId="0" xfId="0" applyFont="1" applyProtection="1">
      <protection locked="0"/>
    </xf>
    <xf numFmtId="0" fontId="3" fillId="0" borderId="0" xfId="0" applyFont="1" applyAlignment="1" applyProtection="1">
      <alignment horizontal="center"/>
      <protection locked="0"/>
    </xf>
    <xf numFmtId="0" fontId="3" fillId="0" borderId="0" xfId="0" applyFont="1" applyAlignment="1" applyProtection="1">
      <alignment horizontal="left"/>
      <protection locked="0"/>
    </xf>
    <xf numFmtId="0" fontId="3" fillId="0" borderId="0" xfId="0" applyFont="1" applyProtection="1">
      <protection locked="0"/>
    </xf>
    <xf numFmtId="0" fontId="1" fillId="0" borderId="0" xfId="0" applyFont="1" applyProtection="1">
      <protection locked="0"/>
    </xf>
    <xf numFmtId="0" fontId="15" fillId="0" borderId="0" xfId="0" applyFont="1" applyAlignment="1" applyProtection="1">
      <alignment horizontal="center" vertical="top"/>
      <protection locked="0"/>
    </xf>
    <xf numFmtId="0" fontId="14" fillId="0" borderId="0" xfId="0" applyFont="1" applyAlignment="1" applyProtection="1">
      <alignment horizontal="right"/>
      <protection locked="0"/>
    </xf>
    <xf numFmtId="0" fontId="4" fillId="0" borderId="0" xfId="0" applyFont="1" applyAlignment="1" applyProtection="1">
      <alignment horizontal="right" vertical="center"/>
      <protection locked="0"/>
    </xf>
    <xf numFmtId="1" fontId="15" fillId="8" borderId="4" xfId="0" applyNumberFormat="1" applyFont="1" applyFill="1" applyBorder="1" applyAlignment="1">
      <alignment horizontal="center" vertical="center"/>
    </xf>
    <xf numFmtId="0" fontId="4" fillId="8" borderId="4" xfId="2" applyNumberFormat="1" applyFont="1" applyFill="1" applyBorder="1" applyAlignment="1" applyProtection="1">
      <alignment horizontal="center" vertical="center"/>
      <protection locked="0"/>
    </xf>
    <xf numFmtId="0" fontId="25" fillId="7" borderId="35" xfId="0" applyFont="1" applyFill="1" applyBorder="1" applyAlignment="1" applyProtection="1">
      <alignment horizontal="center" vertical="center" wrapText="1"/>
      <protection locked="0"/>
    </xf>
    <xf numFmtId="0" fontId="25" fillId="7" borderId="36" xfId="0" applyFont="1" applyFill="1" applyBorder="1" applyAlignment="1" applyProtection="1">
      <alignment horizontal="center" vertical="center" wrapText="1"/>
      <protection locked="0"/>
    </xf>
    <xf numFmtId="0" fontId="2" fillId="0" borderId="66" xfId="0" applyFont="1" applyBorder="1" applyAlignment="1" applyProtection="1">
      <alignment horizontal="left" vertical="center"/>
      <protection locked="0"/>
    </xf>
    <xf numFmtId="0" fontId="2" fillId="0" borderId="63" xfId="0" applyFont="1" applyBorder="1" applyAlignment="1" applyProtection="1">
      <alignment horizontal="left" vertical="center"/>
      <protection locked="0"/>
    </xf>
    <xf numFmtId="170" fontId="3" fillId="10" borderId="1" xfId="3" applyNumberFormat="1" applyFont="1" applyFill="1" applyBorder="1" applyAlignment="1" applyProtection="1">
      <alignment horizontal="center" vertical="center" wrapText="1"/>
      <protection locked="0"/>
    </xf>
    <xf numFmtId="170" fontId="25" fillId="22" borderId="1" xfId="3" applyNumberFormat="1" applyFont="1" applyFill="1" applyBorder="1" applyAlignment="1" applyProtection="1">
      <alignment horizontal="center" vertical="center" wrapText="1"/>
      <protection locked="0"/>
    </xf>
    <xf numFmtId="49" fontId="25" fillId="7" borderId="37" xfId="0" applyNumberFormat="1" applyFont="1" applyFill="1" applyBorder="1" applyAlignment="1" applyProtection="1">
      <alignment horizontal="center" vertical="center" wrapText="1"/>
      <protection locked="0"/>
    </xf>
    <xf numFmtId="49" fontId="25" fillId="7" borderId="26" xfId="0" applyNumberFormat="1" applyFont="1" applyFill="1" applyBorder="1" applyAlignment="1" applyProtection="1">
      <alignment horizontal="center" vertical="center" wrapText="1"/>
      <protection locked="0"/>
    </xf>
    <xf numFmtId="168" fontId="2" fillId="0" borderId="51" xfId="0" applyNumberFormat="1" applyFont="1" applyBorder="1" applyAlignment="1" applyProtection="1">
      <alignment horizontal="center" vertical="center"/>
      <protection locked="0"/>
    </xf>
    <xf numFmtId="43" fontId="2" fillId="0" borderId="35" xfId="1" applyFont="1" applyBorder="1" applyAlignment="1" applyProtection="1">
      <alignment horizontal="right" vertical="center"/>
    </xf>
    <xf numFmtId="43" fontId="2" fillId="0" borderId="44" xfId="1" applyFont="1" applyBorder="1" applyAlignment="1" applyProtection="1">
      <alignment horizontal="right" vertical="center"/>
    </xf>
    <xf numFmtId="43" fontId="2" fillId="0" borderId="36" xfId="1" applyFont="1" applyBorder="1" applyAlignment="1" applyProtection="1">
      <alignment horizontal="right" vertical="center"/>
    </xf>
    <xf numFmtId="1" fontId="2" fillId="0" borderId="35" xfId="1" applyNumberFormat="1" applyFont="1" applyBorder="1" applyAlignment="1" applyProtection="1">
      <alignment horizontal="right" vertical="center"/>
    </xf>
    <xf numFmtId="1" fontId="2" fillId="0" borderId="36" xfId="1" applyNumberFormat="1" applyFont="1" applyBorder="1" applyAlignment="1" applyProtection="1">
      <alignment horizontal="right" vertical="center"/>
    </xf>
    <xf numFmtId="168" fontId="2" fillId="0" borderId="7" xfId="0" applyNumberFormat="1" applyFont="1" applyBorder="1" applyAlignment="1" applyProtection="1">
      <alignment horizontal="center" vertical="center"/>
      <protection locked="0"/>
    </xf>
    <xf numFmtId="43" fontId="2" fillId="0" borderId="45" xfId="1" applyFont="1" applyBorder="1" applyAlignment="1" applyProtection="1">
      <alignment horizontal="right" vertical="center"/>
    </xf>
    <xf numFmtId="43" fontId="2" fillId="0" borderId="3" xfId="1" applyFont="1" applyBorder="1" applyAlignment="1" applyProtection="1">
      <alignment horizontal="right" vertical="center"/>
    </xf>
    <xf numFmtId="43" fontId="2" fillId="0" borderId="19" xfId="1" applyFont="1" applyBorder="1" applyAlignment="1" applyProtection="1">
      <alignment horizontal="right" vertical="center"/>
    </xf>
    <xf numFmtId="1" fontId="2" fillId="0" borderId="45" xfId="1" applyNumberFormat="1" applyFont="1" applyBorder="1" applyAlignment="1" applyProtection="1">
      <alignment horizontal="right" vertical="center"/>
    </xf>
    <xf numFmtId="1" fontId="2" fillId="0" borderId="19" xfId="1" applyNumberFormat="1" applyFont="1" applyBorder="1" applyAlignment="1" applyProtection="1">
      <alignment horizontal="right" vertical="center"/>
    </xf>
    <xf numFmtId="168" fontId="2" fillId="0" borderId="73" xfId="0" applyNumberFormat="1" applyFont="1" applyBorder="1" applyAlignment="1" applyProtection="1">
      <alignment horizontal="center" vertical="center"/>
      <protection locked="0"/>
    </xf>
    <xf numFmtId="168" fontId="2" fillId="0" borderId="52" xfId="0" applyNumberFormat="1" applyFont="1" applyBorder="1" applyAlignment="1" applyProtection="1">
      <alignment horizontal="center" vertical="center"/>
      <protection locked="0"/>
    </xf>
    <xf numFmtId="167" fontId="3" fillId="3" borderId="39" xfId="0" applyNumberFormat="1" applyFont="1" applyFill="1" applyBorder="1" applyAlignment="1" applyProtection="1">
      <alignment horizontal="center" vertical="center"/>
      <protection locked="0"/>
    </xf>
    <xf numFmtId="165" fontId="3" fillId="0" borderId="0" xfId="1" applyNumberFormat="1" applyFont="1" applyFill="1" applyBorder="1" applyAlignment="1" applyProtection="1">
      <alignment horizontal="center" vertical="center"/>
      <protection locked="0"/>
    </xf>
    <xf numFmtId="4" fontId="1" fillId="0" borderId="0" xfId="2" applyNumberFormat="1" applyFont="1" applyBorder="1" applyAlignment="1" applyProtection="1">
      <alignment horizontal="right"/>
      <protection locked="0"/>
    </xf>
    <xf numFmtId="0" fontId="3" fillId="0" borderId="0" xfId="0" applyFont="1" applyAlignment="1" applyProtection="1">
      <alignment horizontal="center" vertical="center"/>
      <protection locked="0"/>
    </xf>
    <xf numFmtId="165" fontId="12" fillId="0" borderId="0" xfId="1" applyNumberFormat="1" applyFont="1" applyFill="1" applyBorder="1" applyAlignment="1" applyProtection="1">
      <alignment horizontal="right" vertical="center"/>
      <protection locked="0"/>
    </xf>
    <xf numFmtId="0" fontId="3" fillId="2" borderId="42"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1" fillId="5" borderId="40" xfId="0" applyFont="1" applyFill="1" applyBorder="1" applyAlignment="1" applyProtection="1">
      <alignment vertical="center"/>
      <protection locked="0"/>
    </xf>
    <xf numFmtId="0" fontId="1" fillId="5" borderId="18" xfId="0" applyFont="1" applyFill="1" applyBorder="1" applyAlignment="1" applyProtection="1">
      <alignment vertical="center"/>
      <protection locked="0"/>
    </xf>
    <xf numFmtId="0" fontId="3" fillId="5" borderId="39" xfId="0" applyFont="1" applyFill="1" applyBorder="1" applyAlignment="1" applyProtection="1">
      <alignment vertical="center"/>
      <protection locked="0"/>
    </xf>
    <xf numFmtId="49" fontId="3" fillId="0" borderId="8" xfId="0" applyNumberFormat="1" applyFont="1" applyBorder="1" applyAlignment="1" applyProtection="1">
      <alignment horizontal="center" vertical="center" wrapText="1"/>
      <protection locked="0"/>
    </xf>
    <xf numFmtId="0" fontId="1" fillId="5" borderId="8" xfId="0" applyFont="1" applyFill="1" applyBorder="1" applyAlignment="1" applyProtection="1">
      <alignment vertical="center"/>
      <protection locked="0"/>
    </xf>
    <xf numFmtId="0" fontId="1" fillId="5" borderId="31" xfId="0" applyFont="1" applyFill="1" applyBorder="1" applyAlignment="1" applyProtection="1">
      <alignment vertical="center"/>
      <protection locked="0"/>
    </xf>
    <xf numFmtId="0" fontId="3" fillId="5" borderId="41" xfId="0" applyFont="1" applyFill="1" applyBorder="1" applyAlignment="1" applyProtection="1">
      <alignment vertical="center"/>
      <protection locked="0"/>
    </xf>
    <xf numFmtId="1" fontId="2" fillId="0" borderId="16" xfId="0" applyNumberFormat="1" applyFont="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1" fillId="0" borderId="0" xfId="0" applyFont="1" applyAlignment="1" applyProtection="1">
      <alignment vertical="center"/>
      <protection locked="0"/>
    </xf>
    <xf numFmtId="0" fontId="3" fillId="5" borderId="42" xfId="0" applyFont="1" applyFill="1" applyBorder="1" applyAlignment="1" applyProtection="1">
      <alignment vertical="center"/>
      <protection locked="0"/>
    </xf>
    <xf numFmtId="0" fontId="1" fillId="5" borderId="13" xfId="0" applyFont="1" applyFill="1" applyBorder="1" applyAlignment="1" applyProtection="1">
      <alignment vertical="center"/>
      <protection locked="0"/>
    </xf>
    <xf numFmtId="0" fontId="1" fillId="5" borderId="15" xfId="0" applyFont="1" applyFill="1" applyBorder="1" applyAlignment="1" applyProtection="1">
      <alignment vertical="center"/>
      <protection locked="0"/>
    </xf>
    <xf numFmtId="1" fontId="2" fillId="0" borderId="67" xfId="0" applyNumberFormat="1" applyFont="1" applyBorder="1" applyAlignment="1" applyProtection="1">
      <alignment horizontal="center" vertical="center"/>
      <protection locked="0"/>
    </xf>
    <xf numFmtId="170" fontId="1" fillId="0" borderId="40" xfId="0" applyNumberFormat="1" applyFont="1" applyBorder="1" applyProtection="1">
      <protection locked="0"/>
    </xf>
    <xf numFmtId="170" fontId="1" fillId="0" borderId="49" xfId="0" applyNumberFormat="1" applyFont="1" applyBorder="1" applyProtection="1">
      <protection locked="0"/>
    </xf>
    <xf numFmtId="0" fontId="1" fillId="0" borderId="18" xfId="0" applyFont="1" applyBorder="1"/>
    <xf numFmtId="0" fontId="15" fillId="0" borderId="0" xfId="0" applyFont="1" applyAlignment="1" applyProtection="1">
      <alignment horizontal="left"/>
      <protection locked="0"/>
    </xf>
    <xf numFmtId="170" fontId="4" fillId="0" borderId="14" xfId="1" applyNumberFormat="1" applyFont="1" applyFill="1" applyBorder="1" applyAlignment="1" applyProtection="1">
      <alignment horizontal="right"/>
      <protection locked="0"/>
    </xf>
    <xf numFmtId="0" fontId="1" fillId="0" borderId="15" xfId="0" applyFont="1" applyBorder="1"/>
    <xf numFmtId="0" fontId="4" fillId="0" borderId="0" xfId="0" applyFont="1" applyAlignment="1" applyProtection="1">
      <alignment horizontal="left" vertical="center" wrapText="1"/>
      <protection locked="0"/>
    </xf>
    <xf numFmtId="170" fontId="1" fillId="0" borderId="14" xfId="0" applyNumberFormat="1" applyFont="1" applyBorder="1" applyProtection="1">
      <protection locked="0"/>
    </xf>
    <xf numFmtId="43" fontId="9" fillId="0" borderId="0" xfId="1" applyFont="1" applyFill="1" applyBorder="1" applyAlignment="1" applyProtection="1">
      <alignment horizontal="center" vertical="center"/>
      <protection locked="0"/>
    </xf>
    <xf numFmtId="17" fontId="3" fillId="0" borderId="0" xfId="0" applyNumberFormat="1" applyFont="1" applyAlignment="1" applyProtection="1">
      <alignment horizontal="left" vertical="center"/>
      <protection locked="0"/>
    </xf>
    <xf numFmtId="2" fontId="2" fillId="0" borderId="0" xfId="0" applyNumberFormat="1" applyFont="1" applyAlignment="1" applyProtection="1">
      <alignment horizontal="left"/>
      <protection locked="0"/>
    </xf>
    <xf numFmtId="0" fontId="1" fillId="0" borderId="0" xfId="0" applyFont="1" applyAlignment="1" applyProtection="1">
      <alignment horizontal="left"/>
      <protection locked="0"/>
    </xf>
    <xf numFmtId="49" fontId="3" fillId="0" borderId="0" xfId="0" quotePrefix="1" applyNumberFormat="1" applyFont="1" applyAlignment="1" applyProtection="1">
      <alignment horizontal="center"/>
      <protection locked="0"/>
    </xf>
    <xf numFmtId="49" fontId="25" fillId="0" borderId="0" xfId="0" applyNumberFormat="1" applyFont="1" applyAlignment="1" applyProtection="1">
      <alignment horizontal="right"/>
      <protection locked="0"/>
    </xf>
    <xf numFmtId="167" fontId="2" fillId="0" borderId="0" xfId="0" applyNumberFormat="1" applyFont="1" applyAlignment="1" applyProtection="1">
      <alignment horizontal="left"/>
      <protection locked="0"/>
    </xf>
    <xf numFmtId="0" fontId="25" fillId="0" borderId="0" xfId="0" applyFont="1" applyAlignment="1" applyProtection="1">
      <alignment horizontal="right"/>
      <protection locked="0"/>
    </xf>
    <xf numFmtId="167" fontId="1" fillId="0" borderId="0" xfId="0" applyNumberFormat="1" applyFont="1" applyProtection="1">
      <protection locked="0"/>
    </xf>
    <xf numFmtId="0" fontId="4" fillId="0" borderId="0" xfId="0" applyFont="1" applyAlignment="1" applyProtection="1">
      <alignment horizontal="left"/>
      <protection locked="0"/>
    </xf>
    <xf numFmtId="167" fontId="2" fillId="0" borderId="0" xfId="2" applyFont="1" applyBorder="1" applyAlignment="1" applyProtection="1">
      <alignment horizontal="left"/>
      <protection locked="0"/>
    </xf>
    <xf numFmtId="44" fontId="3" fillId="0" borderId="0" xfId="0" applyNumberFormat="1" applyFont="1" applyAlignment="1" applyProtection="1">
      <alignment horizontal="left"/>
      <protection locked="0"/>
    </xf>
    <xf numFmtId="167" fontId="3" fillId="0" borderId="0" xfId="2" applyFont="1" applyBorder="1" applyAlignment="1" applyProtection="1">
      <alignment horizontal="left"/>
      <protection locked="0"/>
    </xf>
    <xf numFmtId="43" fontId="4" fillId="3" borderId="32" xfId="1" applyFont="1" applyFill="1" applyBorder="1" applyAlignment="1">
      <alignment horizontal="center" vertical="center"/>
    </xf>
    <xf numFmtId="43" fontId="4" fillId="3" borderId="32" xfId="1" applyFont="1" applyFill="1" applyBorder="1" applyAlignment="1">
      <alignment horizontal="center" vertical="center" wrapText="1"/>
    </xf>
    <xf numFmtId="43" fontId="4" fillId="3" borderId="4" xfId="1" applyFont="1" applyFill="1" applyBorder="1" applyAlignment="1">
      <alignment horizontal="center" vertical="center" wrapText="1"/>
    </xf>
    <xf numFmtId="43" fontId="4" fillId="8" borderId="32" xfId="1" applyFont="1" applyFill="1" applyBorder="1" applyAlignment="1">
      <alignment horizontal="center" vertical="center" wrapText="1"/>
    </xf>
    <xf numFmtId="43" fontId="4" fillId="11" borderId="4" xfId="1" applyFont="1" applyFill="1" applyBorder="1" applyAlignment="1">
      <alignment horizontal="center" vertical="center" wrapText="1"/>
    </xf>
    <xf numFmtId="43" fontId="12" fillId="0" borderId="51" xfId="0" applyNumberFormat="1" applyFont="1" applyBorder="1" applyAlignment="1" applyProtection="1">
      <alignment horizontal="right"/>
      <protection locked="0"/>
    </xf>
    <xf numFmtId="43" fontId="12" fillId="0" borderId="51" xfId="0" applyNumberFormat="1" applyFont="1" applyBorder="1" applyAlignment="1">
      <alignment horizontal="right"/>
    </xf>
    <xf numFmtId="43" fontId="12" fillId="0" borderId="51" xfId="1" applyFont="1" applyBorder="1" applyAlignment="1" applyProtection="1">
      <alignment horizontal="right"/>
      <protection locked="0"/>
    </xf>
    <xf numFmtId="43" fontId="12" fillId="0" borderId="44" xfId="0" applyNumberFormat="1" applyFont="1" applyBorder="1" applyAlignment="1">
      <alignment horizontal="right"/>
    </xf>
    <xf numFmtId="43" fontId="12" fillId="0" borderId="51" xfId="0" applyNumberFormat="1" applyFont="1" applyBorder="1" applyProtection="1">
      <protection locked="0"/>
    </xf>
    <xf numFmtId="43" fontId="12" fillId="0" borderId="43" xfId="0" applyNumberFormat="1" applyFont="1" applyBorder="1" applyAlignment="1">
      <alignment horizontal="right"/>
    </xf>
    <xf numFmtId="43" fontId="12" fillId="0" borderId="7" xfId="0" applyNumberFormat="1" applyFont="1" applyBorder="1" applyProtection="1">
      <protection locked="0"/>
    </xf>
    <xf numFmtId="0" fontId="4" fillId="2" borderId="4" xfId="0" applyFont="1" applyFill="1" applyBorder="1" applyAlignment="1">
      <alignment horizontal="right"/>
    </xf>
    <xf numFmtId="43" fontId="4" fillId="2" borderId="42" xfId="0" applyNumberFormat="1" applyFont="1" applyFill="1" applyBorder="1" applyAlignment="1">
      <alignment horizontal="right"/>
    </xf>
    <xf numFmtId="43" fontId="4" fillId="8" borderId="52" xfId="0" applyNumberFormat="1" applyFont="1" applyFill="1" applyBorder="1"/>
    <xf numFmtId="43" fontId="4" fillId="3" borderId="4" xfId="0" applyNumberFormat="1" applyFont="1" applyFill="1" applyBorder="1" applyAlignment="1">
      <alignment horizontal="center"/>
    </xf>
    <xf numFmtId="43" fontId="4" fillId="11" borderId="2" xfId="0" applyNumberFormat="1" applyFont="1" applyFill="1" applyBorder="1"/>
    <xf numFmtId="43" fontId="4" fillId="3" borderId="40" xfId="1" applyFont="1" applyFill="1" applyBorder="1" applyAlignment="1">
      <alignment horizontal="right" vertical="center"/>
    </xf>
    <xf numFmtId="0" fontId="4" fillId="3" borderId="4" xfId="0" applyFont="1" applyFill="1" applyBorder="1" applyAlignment="1">
      <alignment horizontal="center"/>
    </xf>
    <xf numFmtId="49" fontId="12" fillId="0" borderId="45" xfId="0" applyNumberFormat="1" applyFont="1" applyBorder="1" applyAlignment="1" applyProtection="1">
      <alignment horizontal="right"/>
      <protection locked="0"/>
    </xf>
    <xf numFmtId="43" fontId="12" fillId="0" borderId="19" xfId="0" applyNumberFormat="1" applyFont="1" applyBorder="1" applyProtection="1">
      <protection locked="0"/>
    </xf>
    <xf numFmtId="43" fontId="12" fillId="0" borderId="48" xfId="0" applyNumberFormat="1" applyFont="1" applyBorder="1" applyProtection="1">
      <protection locked="0"/>
    </xf>
    <xf numFmtId="43" fontId="12" fillId="0" borderId="62" xfId="0" applyNumberFormat="1" applyFont="1" applyBorder="1"/>
    <xf numFmtId="43" fontId="12" fillId="0" borderId="56" xfId="0" applyNumberFormat="1" applyFont="1" applyBorder="1" applyProtection="1">
      <protection locked="0"/>
    </xf>
    <xf numFmtId="43" fontId="12" fillId="0" borderId="62" xfId="0" applyNumberFormat="1" applyFont="1" applyBorder="1" applyProtection="1">
      <protection locked="0"/>
    </xf>
    <xf numFmtId="43" fontId="12" fillId="0" borderId="43" xfId="0" applyNumberFormat="1" applyFont="1" applyBorder="1" applyAlignment="1" applyProtection="1">
      <alignment horizontal="right"/>
      <protection locked="0"/>
    </xf>
    <xf numFmtId="43" fontId="12" fillId="0" borderId="7" xfId="0" applyNumberFormat="1" applyFont="1" applyBorder="1"/>
    <xf numFmtId="43" fontId="12" fillId="0" borderId="12" xfId="0" applyNumberFormat="1" applyFont="1" applyBorder="1" applyProtection="1">
      <protection locked="0"/>
    </xf>
    <xf numFmtId="43" fontId="12" fillId="0" borderId="23" xfId="0" applyNumberFormat="1" applyFont="1" applyBorder="1" applyAlignment="1">
      <alignment horizontal="right"/>
    </xf>
    <xf numFmtId="43" fontId="12" fillId="0" borderId="63" xfId="0" applyNumberFormat="1" applyFont="1" applyBorder="1" applyProtection="1">
      <protection locked="0"/>
    </xf>
    <xf numFmtId="43" fontId="4" fillId="2" borderId="4" xfId="0" applyNumberFormat="1" applyFont="1" applyFill="1" applyBorder="1" applyAlignment="1">
      <alignment horizontal="right"/>
    </xf>
    <xf numFmtId="43" fontId="4" fillId="8" borderId="4" xfId="0" applyNumberFormat="1" applyFont="1" applyFill="1" applyBorder="1"/>
    <xf numFmtId="43" fontId="4" fillId="11" borderId="1" xfId="0" applyNumberFormat="1" applyFont="1" applyFill="1" applyBorder="1"/>
    <xf numFmtId="0" fontId="4" fillId="16" borderId="4" xfId="0" applyFont="1" applyFill="1" applyBorder="1" applyAlignment="1">
      <alignment horizontal="right"/>
    </xf>
    <xf numFmtId="43" fontId="4" fillId="16" borderId="4" xfId="0" applyNumberFormat="1" applyFont="1" applyFill="1" applyBorder="1" applyAlignment="1">
      <alignment horizontal="right"/>
    </xf>
    <xf numFmtId="0" fontId="4" fillId="3" borderId="1" xfId="0" applyFont="1" applyFill="1" applyBorder="1" applyAlignment="1" applyProtection="1">
      <alignment horizontal="center"/>
      <protection locked="0"/>
    </xf>
    <xf numFmtId="0" fontId="4" fillId="3" borderId="4" xfId="0" applyFont="1" applyFill="1" applyBorder="1" applyAlignment="1" applyProtection="1">
      <alignment horizontal="center"/>
      <protection locked="0"/>
    </xf>
    <xf numFmtId="43" fontId="12" fillId="0" borderId="64" xfId="0" applyNumberFormat="1" applyFont="1" applyBorder="1" applyProtection="1">
      <protection locked="0"/>
    </xf>
    <xf numFmtId="0" fontId="12" fillId="0" borderId="8" xfId="0" applyFont="1" applyBorder="1" applyAlignment="1">
      <alignment horizontal="center"/>
    </xf>
    <xf numFmtId="0" fontId="12" fillId="0" borderId="0" xfId="0" applyFont="1" applyAlignment="1">
      <alignment horizontal="center"/>
    </xf>
    <xf numFmtId="43" fontId="12" fillId="2" borderId="4" xfId="0" applyNumberFormat="1" applyFont="1" applyFill="1" applyBorder="1"/>
    <xf numFmtId="0" fontId="12" fillId="0" borderId="13" xfId="0" applyFont="1" applyBorder="1" applyAlignment="1">
      <alignment horizontal="center"/>
    </xf>
    <xf numFmtId="0" fontId="12" fillId="0" borderId="14" xfId="0" applyFont="1" applyBorder="1" applyAlignment="1">
      <alignment horizontal="center"/>
    </xf>
    <xf numFmtId="0" fontId="4" fillId="3" borderId="1" xfId="0" applyFont="1" applyFill="1" applyBorder="1" applyAlignment="1">
      <alignment horizontal="center"/>
    </xf>
    <xf numFmtId="43" fontId="12" fillId="0" borderId="31" xfId="0" applyNumberFormat="1" applyFont="1" applyBorder="1" applyProtection="1">
      <protection locked="0"/>
    </xf>
    <xf numFmtId="0" fontId="15" fillId="2" borderId="1" xfId="0" applyFont="1" applyFill="1" applyBorder="1" applyAlignment="1">
      <alignment horizontal="center" vertical="center"/>
    </xf>
    <xf numFmtId="43" fontId="9" fillId="3" borderId="60" xfId="1" applyFont="1" applyFill="1" applyBorder="1" applyAlignment="1">
      <alignment horizontal="right" vertical="center"/>
    </xf>
    <xf numFmtId="0" fontId="8" fillId="0" borderId="56" xfId="0" applyFont="1" applyBorder="1" applyAlignment="1">
      <alignment vertical="center" wrapText="1"/>
    </xf>
    <xf numFmtId="166" fontId="9" fillId="3" borderId="46" xfId="0" applyNumberFormat="1" applyFont="1" applyFill="1" applyBorder="1" applyAlignment="1">
      <alignment horizontal="right" vertical="center"/>
    </xf>
    <xf numFmtId="0" fontId="15" fillId="2" borderId="18" xfId="0" applyFont="1" applyFill="1" applyBorder="1" applyAlignment="1">
      <alignment horizontal="center" vertical="center"/>
    </xf>
    <xf numFmtId="43" fontId="9" fillId="3" borderId="50" xfId="1" applyFont="1" applyFill="1" applyBorder="1" applyAlignment="1">
      <alignment horizontal="right" vertical="center"/>
    </xf>
    <xf numFmtId="0" fontId="8" fillId="0" borderId="19" xfId="0" applyFont="1" applyBorder="1" applyAlignment="1">
      <alignment vertical="center" wrapText="1"/>
    </xf>
    <xf numFmtId="43" fontId="9" fillId="3" borderId="5" xfId="1" applyFont="1" applyFill="1" applyBorder="1" applyAlignment="1">
      <alignment horizontal="right" vertical="center"/>
    </xf>
    <xf numFmtId="43" fontId="9" fillId="3" borderId="11" xfId="1" applyFont="1" applyFill="1" applyBorder="1" applyAlignment="1">
      <alignment horizontal="right" vertical="center"/>
    </xf>
    <xf numFmtId="43" fontId="9" fillId="3" borderId="5" xfId="1" applyFont="1" applyFill="1" applyBorder="1" applyAlignment="1">
      <alignment horizontal="right" vertical="center" wrapText="1"/>
    </xf>
    <xf numFmtId="43" fontId="9" fillId="3" borderId="6" xfId="1" applyFont="1" applyFill="1" applyBorder="1" applyAlignment="1">
      <alignment horizontal="right" vertical="center"/>
    </xf>
    <xf numFmtId="0" fontId="8" fillId="0" borderId="20" xfId="0" applyFont="1" applyBorder="1" applyAlignment="1">
      <alignment vertical="center" wrapText="1"/>
    </xf>
    <xf numFmtId="0" fontId="8" fillId="0" borderId="0" xfId="0" applyFont="1" applyAlignment="1">
      <alignment horizontal="center"/>
    </xf>
    <xf numFmtId="0" fontId="68" fillId="18" borderId="40" xfId="0" applyFont="1" applyFill="1" applyBorder="1" applyAlignment="1" applyProtection="1">
      <alignment horizontal="center" vertical="center"/>
      <protection locked="0"/>
    </xf>
    <xf numFmtId="0" fontId="68" fillId="18" borderId="40" xfId="0" applyFont="1" applyFill="1" applyBorder="1" applyAlignment="1">
      <alignment horizontal="center" vertical="center"/>
    </xf>
    <xf numFmtId="0" fontId="57" fillId="0" borderId="0" xfId="0" applyFont="1" applyAlignment="1" applyProtection="1">
      <alignment horizontal="center" vertical="center" wrapText="1"/>
      <protection locked="0"/>
    </xf>
    <xf numFmtId="0" fontId="77" fillId="0" borderId="8" xfId="0" applyFont="1" applyBorder="1" applyAlignment="1" applyProtection="1">
      <alignment horizontal="center" vertical="center"/>
      <protection locked="0"/>
    </xf>
    <xf numFmtId="0" fontId="8" fillId="31" borderId="0" xfId="3" applyFont="1" applyFill="1" applyAlignment="1" applyProtection="1">
      <alignment horizontal="center" vertical="center" wrapText="1"/>
    </xf>
    <xf numFmtId="0" fontId="8" fillId="0" borderId="0" xfId="3" applyFont="1" applyFill="1" applyAlignment="1" applyProtection="1">
      <alignment horizontal="center" vertical="center" wrapText="1"/>
    </xf>
    <xf numFmtId="17" fontId="11" fillId="0" borderId="0" xfId="0" applyNumberFormat="1" applyFont="1" applyAlignment="1" applyProtection="1">
      <alignment horizontal="left" vertical="center"/>
      <protection locked="0"/>
    </xf>
    <xf numFmtId="0" fontId="60" fillId="0" borderId="0" xfId="0" applyFont="1" applyProtection="1">
      <protection locked="0"/>
    </xf>
    <xf numFmtId="49" fontId="11" fillId="0" borderId="0" xfId="0" applyNumberFormat="1" applyFont="1" applyAlignment="1" applyProtection="1">
      <alignment horizontal="center" vertical="center" wrapText="1"/>
      <protection locked="0"/>
    </xf>
    <xf numFmtId="167" fontId="60" fillId="0" borderId="0" xfId="2" applyFont="1" applyFill="1" applyBorder="1" applyAlignment="1" applyProtection="1">
      <alignment horizontal="right" vertical="center"/>
      <protection locked="0"/>
    </xf>
    <xf numFmtId="0" fontId="60" fillId="0" borderId="0" xfId="0" applyFont="1" applyAlignment="1" applyProtection="1">
      <alignment vertical="center"/>
      <protection locked="0"/>
    </xf>
    <xf numFmtId="167" fontId="60" fillId="0" borderId="0" xfId="0" applyNumberFormat="1" applyFont="1" applyAlignment="1" applyProtection="1">
      <alignment horizontal="right" vertical="center"/>
      <protection locked="0"/>
    </xf>
    <xf numFmtId="0" fontId="60" fillId="0" borderId="0" xfId="0" applyFont="1" applyAlignment="1" applyProtection="1">
      <alignment horizontal="center" vertical="center" wrapText="1"/>
      <protection locked="0"/>
    </xf>
    <xf numFmtId="4" fontId="60" fillId="0" borderId="0" xfId="0" applyNumberFormat="1" applyFont="1" applyAlignment="1" applyProtection="1">
      <alignment horizontal="right"/>
      <protection locked="0"/>
    </xf>
    <xf numFmtId="166" fontId="11" fillId="0" borderId="0" xfId="0" applyNumberFormat="1" applyFont="1" applyAlignment="1" applyProtection="1">
      <alignment horizontal="center" vertical="center"/>
      <protection locked="0"/>
    </xf>
    <xf numFmtId="167" fontId="60" fillId="0" borderId="0" xfId="0" applyNumberFormat="1" applyFont="1" applyAlignment="1" applyProtection="1">
      <alignment horizontal="center" vertical="center"/>
      <protection locked="0"/>
    </xf>
    <xf numFmtId="164" fontId="11" fillId="0" borderId="0" xfId="0" applyNumberFormat="1" applyFont="1" applyAlignment="1" applyProtection="1">
      <alignment horizontal="center" vertical="center"/>
      <protection locked="0"/>
    </xf>
    <xf numFmtId="4" fontId="60" fillId="0" borderId="0" xfId="0" applyNumberFormat="1" applyFont="1" applyAlignment="1" applyProtection="1">
      <alignment horizontal="right" vertical="center"/>
      <protection locked="0"/>
    </xf>
    <xf numFmtId="167" fontId="60" fillId="0" borderId="0" xfId="2" applyFont="1" applyBorder="1" applyAlignment="1" applyProtection="1">
      <alignment horizontal="right" vertical="center"/>
      <protection locked="0"/>
    </xf>
    <xf numFmtId="167" fontId="60" fillId="0" borderId="0" xfId="2" applyFont="1" applyBorder="1" applyAlignment="1" applyProtection="1">
      <alignment horizontal="right"/>
      <protection locked="0"/>
    </xf>
    <xf numFmtId="0" fontId="9" fillId="0" borderId="0" xfId="0" applyFont="1" applyAlignment="1">
      <alignment horizontal="center" wrapText="1"/>
    </xf>
    <xf numFmtId="0" fontId="43" fillId="0" borderId="0" xfId="0" applyFont="1"/>
    <xf numFmtId="0" fontId="39" fillId="0" borderId="0" xfId="0" applyFont="1" applyAlignment="1">
      <alignment horizontal="center"/>
    </xf>
    <xf numFmtId="0" fontId="11" fillId="21" borderId="0" xfId="0" applyFont="1" applyFill="1"/>
    <xf numFmtId="0" fontId="39" fillId="20" borderId="0" xfId="0" applyFont="1" applyFill="1"/>
    <xf numFmtId="0" fontId="39" fillId="0" borderId="0" xfId="0" quotePrefix="1" applyFont="1" applyAlignment="1">
      <alignment horizontal="left"/>
    </xf>
    <xf numFmtId="0" fontId="15" fillId="0" borderId="49" xfId="0" applyFont="1" applyBorder="1" applyAlignment="1">
      <alignment horizontal="center" vertical="center"/>
    </xf>
    <xf numFmtId="0" fontId="15" fillId="0" borderId="14" xfId="0" applyFont="1" applyBorder="1" applyAlignment="1">
      <alignment horizontal="center" vertical="center"/>
    </xf>
    <xf numFmtId="0" fontId="45" fillId="0" borderId="14" xfId="0" applyFont="1" applyBorder="1" applyAlignment="1">
      <alignment horizontal="center" vertical="center"/>
    </xf>
    <xf numFmtId="0" fontId="7" fillId="27" borderId="4" xfId="0" applyFont="1" applyFill="1" applyBorder="1" applyAlignment="1">
      <alignment horizontal="center" vertical="center" wrapText="1"/>
    </xf>
    <xf numFmtId="0" fontId="68" fillId="0" borderId="4" xfId="0" applyFont="1" applyBorder="1" applyAlignment="1" applyProtection="1">
      <alignment horizontal="center" vertical="center"/>
      <protection locked="0"/>
    </xf>
    <xf numFmtId="0" fontId="82" fillId="0" borderId="0" xfId="0" applyFont="1" applyAlignment="1">
      <alignment horizontal="center" vertical="center"/>
    </xf>
    <xf numFmtId="0" fontId="44" fillId="23" borderId="0" xfId="3" applyFont="1" applyFill="1" applyAlignment="1" applyProtection="1">
      <alignment horizontal="center"/>
    </xf>
    <xf numFmtId="0" fontId="83" fillId="0" borderId="0" xfId="0" applyFont="1"/>
    <xf numFmtId="0" fontId="1" fillId="20" borderId="0" xfId="0" applyFont="1" applyFill="1"/>
    <xf numFmtId="0" fontId="1" fillId="32" borderId="0" xfId="0" applyFont="1" applyFill="1"/>
    <xf numFmtId="170" fontId="1" fillId="0" borderId="0" xfId="0" applyNumberFormat="1" applyFont="1" applyProtection="1">
      <protection locked="0"/>
    </xf>
    <xf numFmtId="0" fontId="15" fillId="0" borderId="0" xfId="0" applyFont="1" applyAlignment="1">
      <alignment horizontal="center"/>
    </xf>
    <xf numFmtId="1" fontId="7" fillId="0" borderId="53" xfId="0" applyNumberFormat="1" applyFont="1" applyBorder="1" applyAlignment="1" applyProtection="1">
      <alignment horizontal="center" vertical="center" wrapText="1"/>
      <protection locked="0"/>
    </xf>
    <xf numFmtId="170" fontId="7" fillId="0" borderId="54" xfId="0" applyNumberFormat="1" applyFont="1" applyBorder="1" applyAlignment="1" applyProtection="1">
      <alignment horizontal="center" vertical="center" wrapText="1"/>
      <protection locked="0"/>
    </xf>
    <xf numFmtId="170" fontId="2" fillId="10" borderId="1" xfId="3" applyNumberFormat="1" applyFont="1" applyFill="1" applyBorder="1" applyAlignment="1" applyProtection="1">
      <alignment horizontal="center" vertical="center" wrapText="1"/>
      <protection locked="0"/>
    </xf>
    <xf numFmtId="170" fontId="2" fillId="3" borderId="26" xfId="3" applyNumberFormat="1" applyFont="1" applyFill="1" applyBorder="1" applyAlignment="1" applyProtection="1">
      <alignment horizontal="center" vertical="center" wrapText="1"/>
      <protection locked="0"/>
    </xf>
    <xf numFmtId="170" fontId="7" fillId="0" borderId="0" xfId="0" applyNumberFormat="1" applyFont="1" applyProtection="1">
      <protection locked="0"/>
    </xf>
    <xf numFmtId="1" fontId="2" fillId="0" borderId="21" xfId="0" applyNumberFormat="1" applyFont="1" applyBorder="1" applyAlignment="1" applyProtection="1">
      <alignment horizontal="left"/>
      <protection locked="0"/>
    </xf>
    <xf numFmtId="1" fontId="2" fillId="0" borderId="17" xfId="0" applyNumberFormat="1" applyFont="1" applyBorder="1" applyAlignment="1" applyProtection="1">
      <alignment horizontal="left"/>
      <protection locked="0"/>
    </xf>
    <xf numFmtId="1" fontId="15" fillId="0" borderId="44" xfId="0" applyNumberFormat="1" applyFont="1" applyBorder="1" applyAlignment="1" applyProtection="1">
      <alignment horizontal="center"/>
      <protection locked="0"/>
    </xf>
    <xf numFmtId="43" fontId="2" fillId="0" borderId="45" xfId="1" applyFont="1" applyBorder="1" applyAlignment="1" applyProtection="1"/>
    <xf numFmtId="43" fontId="2" fillId="0" borderId="19" xfId="1" applyFont="1" applyBorder="1" applyAlignment="1" applyProtection="1"/>
    <xf numFmtId="43" fontId="2" fillId="0" borderId="34" xfId="2" applyNumberFormat="1" applyFont="1" applyBorder="1" applyAlignment="1" applyProtection="1">
      <protection locked="0"/>
    </xf>
    <xf numFmtId="43" fontId="2" fillId="0" borderId="58" xfId="2" applyNumberFormat="1" applyFont="1" applyBorder="1" applyAlignment="1" applyProtection="1">
      <protection locked="0"/>
    </xf>
    <xf numFmtId="43" fontId="2" fillId="0" borderId="17" xfId="1" applyFont="1" applyBorder="1" applyAlignment="1" applyProtection="1">
      <protection locked="0"/>
    </xf>
    <xf numFmtId="43" fontId="2" fillId="0" borderId="57" xfId="1" applyFont="1" applyBorder="1" applyAlignment="1" applyProtection="1">
      <protection locked="0"/>
    </xf>
    <xf numFmtId="43" fontId="2" fillId="0" borderId="58" xfId="1" applyFont="1" applyBorder="1" applyAlignment="1" applyProtection="1">
      <protection locked="0"/>
    </xf>
    <xf numFmtId="1" fontId="2" fillId="0" borderId="21" xfId="0" applyNumberFormat="1" applyFont="1" applyBorder="1" applyAlignment="1" applyProtection="1">
      <alignment horizontal="center" vertical="center"/>
      <protection locked="0"/>
    </xf>
    <xf numFmtId="43" fontId="2" fillId="0" borderId="34" xfId="1" applyFont="1" applyBorder="1" applyAlignment="1" applyProtection="1">
      <protection locked="0"/>
    </xf>
    <xf numFmtId="43" fontId="2" fillId="0" borderId="45" xfId="1" applyFont="1" applyBorder="1" applyAlignment="1" applyProtection="1">
      <protection locked="0"/>
    </xf>
    <xf numFmtId="43" fontId="2" fillId="0" borderId="76" xfId="1" applyFont="1" applyBorder="1" applyAlignment="1" applyProtection="1">
      <protection locked="0"/>
    </xf>
    <xf numFmtId="43" fontId="2" fillId="0" borderId="34" xfId="1" applyFont="1" applyBorder="1" applyAlignment="1" applyProtection="1"/>
    <xf numFmtId="170" fontId="22" fillId="2" borderId="32" xfId="0" applyNumberFormat="1" applyFont="1" applyFill="1" applyBorder="1" applyAlignment="1" applyProtection="1">
      <alignment horizontal="center" vertical="center" wrapText="1"/>
      <protection locked="0"/>
    </xf>
    <xf numFmtId="170" fontId="8" fillId="0" borderId="0" xfId="0" applyNumberFormat="1" applyFont="1" applyAlignment="1" applyProtection="1">
      <alignment wrapText="1"/>
      <protection locked="0"/>
    </xf>
    <xf numFmtId="40" fontId="68" fillId="6" borderId="39" xfId="1" applyNumberFormat="1" applyFont="1" applyFill="1" applyBorder="1" applyAlignment="1" applyProtection="1">
      <alignment horizontal="right" vertical="center"/>
    </xf>
    <xf numFmtId="40" fontId="68" fillId="6" borderId="4" xfId="0" applyNumberFormat="1" applyFont="1" applyFill="1" applyBorder="1" applyAlignment="1">
      <alignment horizontal="right" vertical="center"/>
    </xf>
    <xf numFmtId="40" fontId="71" fillId="0" borderId="39" xfId="1" applyNumberFormat="1" applyFont="1" applyBorder="1" applyAlignment="1" applyProtection="1">
      <alignment horizontal="right" vertical="center"/>
    </xf>
    <xf numFmtId="40" fontId="68" fillId="2" borderId="42" xfId="1" applyNumberFormat="1" applyFont="1" applyFill="1" applyBorder="1" applyAlignment="1" applyProtection="1">
      <alignment horizontal="right" vertical="center"/>
    </xf>
    <xf numFmtId="40" fontId="4" fillId="16" borderId="4" xfId="0" applyNumberFormat="1" applyFont="1" applyFill="1" applyBorder="1" applyAlignment="1">
      <alignment horizontal="right"/>
    </xf>
    <xf numFmtId="1" fontId="1" fillId="0" borderId="29" xfId="0" applyNumberFormat="1" applyFont="1" applyBorder="1" applyAlignment="1" applyProtection="1">
      <alignment horizontal="center"/>
      <protection locked="0"/>
    </xf>
    <xf numFmtId="1" fontId="1" fillId="0" borderId="0" xfId="0" applyNumberFormat="1" applyFont="1" applyAlignment="1" applyProtection="1">
      <alignment horizontal="center"/>
      <protection locked="0"/>
    </xf>
    <xf numFmtId="1" fontId="2" fillId="0" borderId="22" xfId="0" applyNumberFormat="1" applyFont="1" applyBorder="1" applyAlignment="1" applyProtection="1">
      <alignment horizontal="left"/>
      <protection locked="0"/>
    </xf>
    <xf numFmtId="1" fontId="2" fillId="0" borderId="3" xfId="0" applyNumberFormat="1" applyFont="1" applyBorder="1" applyAlignment="1" applyProtection="1">
      <alignment horizontal="left"/>
      <protection locked="0"/>
    </xf>
    <xf numFmtId="1" fontId="15" fillId="0" borderId="3" xfId="0" applyNumberFormat="1" applyFont="1" applyBorder="1" applyAlignment="1" applyProtection="1">
      <alignment horizontal="center"/>
      <protection locked="0"/>
    </xf>
    <xf numFmtId="43" fontId="2" fillId="0" borderId="59" xfId="2" applyNumberFormat="1" applyFont="1" applyBorder="1" applyAlignment="1" applyProtection="1">
      <protection locked="0"/>
    </xf>
    <xf numFmtId="43" fontId="2" fillId="0" borderId="22" xfId="1" applyFont="1" applyBorder="1" applyAlignment="1" applyProtection="1">
      <protection locked="0"/>
    </xf>
    <xf numFmtId="43" fontId="2" fillId="0" borderId="3" xfId="1" applyFont="1" applyBorder="1" applyAlignment="1" applyProtection="1">
      <protection locked="0"/>
    </xf>
    <xf numFmtId="43" fontId="2" fillId="0" borderId="16" xfId="1" applyFont="1" applyBorder="1" applyAlignment="1" applyProtection="1">
      <protection locked="0"/>
    </xf>
    <xf numFmtId="43" fontId="2" fillId="0" borderId="59" xfId="1" applyFont="1" applyBorder="1" applyAlignment="1" applyProtection="1">
      <protection locked="0"/>
    </xf>
    <xf numFmtId="43" fontId="2" fillId="0" borderId="45" xfId="2" applyNumberFormat="1" applyFont="1" applyBorder="1" applyAlignment="1" applyProtection="1">
      <protection locked="0"/>
    </xf>
    <xf numFmtId="1" fontId="1" fillId="0" borderId="27" xfId="0" applyNumberFormat="1" applyFont="1" applyBorder="1" applyProtection="1">
      <protection locked="0"/>
    </xf>
    <xf numFmtId="170" fontId="9" fillId="4" borderId="0" xfId="0" applyNumberFormat="1" applyFont="1" applyFill="1" applyAlignment="1" applyProtection="1">
      <alignment wrapText="1"/>
      <protection locked="0"/>
    </xf>
    <xf numFmtId="43" fontId="2" fillId="6" borderId="60" xfId="1" applyFont="1" applyFill="1" applyBorder="1" applyAlignment="1" applyProtection="1">
      <alignment vertical="center" shrinkToFit="1"/>
    </xf>
    <xf numFmtId="43" fontId="2" fillId="6" borderId="37" xfId="1" applyFont="1" applyFill="1" applyBorder="1" applyAlignment="1" applyProtection="1">
      <alignment vertical="center" shrinkToFit="1"/>
    </xf>
    <xf numFmtId="43" fontId="2" fillId="6" borderId="61" xfId="1" applyFont="1" applyFill="1" applyBorder="1" applyAlignment="1" applyProtection="1">
      <alignment vertical="center" shrinkToFit="1"/>
    </xf>
    <xf numFmtId="0" fontId="1" fillId="0" borderId="25" xfId="0" applyFont="1" applyBorder="1" applyProtection="1">
      <protection locked="0"/>
    </xf>
    <xf numFmtId="39" fontId="39" fillId="0" borderId="28" xfId="2" applyNumberFormat="1" applyFont="1" applyFill="1" applyBorder="1" applyAlignment="1" applyProtection="1">
      <alignment horizontal="left" vertical="center"/>
      <protection locked="0"/>
    </xf>
    <xf numFmtId="39" fontId="1" fillId="0" borderId="29" xfId="0" applyNumberFormat="1" applyFont="1" applyBorder="1" applyProtection="1">
      <protection locked="0"/>
    </xf>
    <xf numFmtId="1" fontId="1" fillId="0" borderId="0" xfId="0" applyNumberFormat="1" applyFont="1" applyAlignment="1" applyProtection="1">
      <alignment vertical="center" wrapText="1"/>
      <protection locked="0"/>
    </xf>
    <xf numFmtId="170" fontId="8" fillId="0" borderId="0" xfId="0" applyNumberFormat="1" applyFont="1" applyProtection="1">
      <protection locked="0"/>
    </xf>
    <xf numFmtId="170" fontId="8" fillId="0" borderId="30" xfId="0" applyNumberFormat="1" applyFont="1" applyBorder="1" applyProtection="1">
      <protection locked="0"/>
    </xf>
    <xf numFmtId="170" fontId="1" fillId="0" borderId="0" xfId="0" applyNumberFormat="1" applyFont="1" applyAlignment="1" applyProtection="1">
      <alignment vertical="center"/>
      <protection locked="0"/>
    </xf>
    <xf numFmtId="170" fontId="4" fillId="0" borderId="0" xfId="0" applyNumberFormat="1" applyFont="1" applyAlignment="1" applyProtection="1">
      <alignment vertical="center"/>
      <protection locked="0"/>
    </xf>
    <xf numFmtId="171" fontId="3" fillId="0" borderId="4" xfId="0" applyNumberFormat="1" applyFont="1" applyBorder="1" applyAlignment="1" applyProtection="1">
      <alignment horizontal="center" vertical="center"/>
      <protection locked="0"/>
    </xf>
    <xf numFmtId="170" fontId="4" fillId="0" borderId="4" xfId="0" applyNumberFormat="1" applyFont="1" applyBorder="1" applyAlignment="1" applyProtection="1">
      <alignment horizontal="center" vertical="center"/>
      <protection locked="0"/>
    </xf>
    <xf numFmtId="1" fontId="1" fillId="0" borderId="0" xfId="0" applyNumberFormat="1" applyFont="1" applyAlignment="1" applyProtection="1">
      <alignment wrapText="1"/>
      <protection locked="0"/>
    </xf>
    <xf numFmtId="170" fontId="4" fillId="0" borderId="0" xfId="0" applyNumberFormat="1" applyFont="1" applyAlignment="1" applyProtection="1">
      <alignment wrapText="1"/>
      <protection locked="0"/>
    </xf>
    <xf numFmtId="4" fontId="9" fillId="0" borderId="4" xfId="1" applyNumberFormat="1" applyFont="1" applyBorder="1" applyAlignment="1" applyProtection="1">
      <alignment vertical="center" wrapText="1"/>
      <protection locked="0"/>
    </xf>
    <xf numFmtId="170" fontId="7" fillId="0" borderId="0" xfId="0" applyNumberFormat="1" applyFont="1" applyAlignment="1" applyProtection="1">
      <alignment wrapText="1"/>
      <protection locked="0"/>
    </xf>
    <xf numFmtId="170" fontId="1" fillId="0" borderId="0" xfId="0" applyNumberFormat="1" applyFont="1" applyAlignment="1" applyProtection="1">
      <alignment wrapText="1"/>
      <protection locked="0"/>
    </xf>
    <xf numFmtId="1" fontId="4" fillId="0" borderId="0" xfId="0" applyNumberFormat="1" applyFont="1" applyProtection="1">
      <protection locked="0"/>
    </xf>
    <xf numFmtId="170" fontId="4" fillId="0" borderId="0" xfId="0" applyNumberFormat="1" applyFont="1" applyProtection="1">
      <protection locked="0"/>
    </xf>
    <xf numFmtId="170" fontId="4" fillId="5" borderId="33" xfId="0" applyNumberFormat="1" applyFont="1" applyFill="1" applyBorder="1" applyProtection="1">
      <protection locked="0"/>
    </xf>
    <xf numFmtId="170" fontId="4" fillId="5" borderId="14" xfId="0" applyNumberFormat="1" applyFont="1" applyFill="1" applyBorder="1" applyProtection="1">
      <protection locked="0"/>
    </xf>
    <xf numFmtId="170" fontId="4" fillId="5" borderId="15" xfId="0" applyNumberFormat="1" applyFont="1" applyFill="1" applyBorder="1" applyProtection="1">
      <protection locked="0"/>
    </xf>
    <xf numFmtId="170" fontId="3" fillId="2" borderId="32" xfId="0" applyNumberFormat="1" applyFont="1" applyFill="1" applyBorder="1" applyAlignment="1" applyProtection="1">
      <alignment horizontal="center" vertical="center"/>
      <protection locked="0"/>
    </xf>
    <xf numFmtId="170" fontId="29" fillId="0" borderId="0" xfId="0" applyNumberFormat="1" applyFont="1" applyAlignment="1" applyProtection="1">
      <alignment horizontal="left" wrapText="1"/>
      <protection locked="0"/>
    </xf>
    <xf numFmtId="1" fontId="1" fillId="0" borderId="0" xfId="0" applyNumberFormat="1" applyFont="1" applyProtection="1">
      <protection locked="0"/>
    </xf>
    <xf numFmtId="170" fontId="3" fillId="2" borderId="8" xfId="0" applyNumberFormat="1" applyFont="1" applyFill="1" applyBorder="1" applyAlignment="1" applyProtection="1">
      <alignment horizontal="center" vertical="center"/>
      <protection locked="0"/>
    </xf>
    <xf numFmtId="170" fontId="1" fillId="5" borderId="18" xfId="0" applyNumberFormat="1" applyFont="1" applyFill="1" applyBorder="1" applyProtection="1">
      <protection locked="0"/>
    </xf>
    <xf numFmtId="170" fontId="3" fillId="2" borderId="32" xfId="0" applyNumberFormat="1" applyFont="1" applyFill="1" applyBorder="1" applyAlignment="1" applyProtection="1">
      <alignment horizontal="center" vertical="center" wrapText="1"/>
      <protection locked="0"/>
    </xf>
    <xf numFmtId="170" fontId="3" fillId="0" borderId="3" xfId="0" applyNumberFormat="1" applyFont="1" applyBorder="1" applyAlignment="1" applyProtection="1">
      <alignment horizontal="center" vertical="center" wrapText="1"/>
      <protection locked="0"/>
    </xf>
    <xf numFmtId="170" fontId="3" fillId="0" borderId="34" xfId="0" applyNumberFormat="1" applyFont="1" applyBorder="1" applyAlignment="1" applyProtection="1">
      <alignment horizontal="center" vertical="center" wrapText="1"/>
      <protection locked="0"/>
    </xf>
    <xf numFmtId="173" fontId="2" fillId="0" borderId="3" xfId="0" applyNumberFormat="1"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16" fontId="2" fillId="0" borderId="3" xfId="0" applyNumberFormat="1" applyFont="1" applyBorder="1" applyAlignment="1" applyProtection="1">
      <alignment horizontal="center" vertical="center" wrapText="1"/>
      <protection locked="0"/>
    </xf>
    <xf numFmtId="170" fontId="4" fillId="0" borderId="0" xfId="1" applyNumberFormat="1" applyFont="1" applyFill="1" applyBorder="1" applyAlignment="1" applyProtection="1">
      <protection locked="0"/>
    </xf>
    <xf numFmtId="0" fontId="2" fillId="0" borderId="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1" fontId="3" fillId="0" borderId="0" xfId="0" applyNumberFormat="1" applyFont="1" applyAlignment="1" applyProtection="1">
      <alignment horizontal="center"/>
      <protection locked="0"/>
    </xf>
    <xf numFmtId="170" fontId="3" fillId="0" borderId="0" xfId="0" applyNumberFormat="1" applyFont="1" applyAlignment="1" applyProtection="1">
      <alignment horizontal="center"/>
      <protection locked="0"/>
    </xf>
    <xf numFmtId="170" fontId="1" fillId="9" borderId="0" xfId="0" quotePrefix="1" applyNumberFormat="1" applyFont="1" applyFill="1" applyProtection="1">
      <protection locked="0"/>
    </xf>
    <xf numFmtId="170" fontId="1" fillId="0" borderId="18" xfId="0" applyNumberFormat="1" applyFont="1" applyBorder="1" applyProtection="1">
      <protection locked="0"/>
    </xf>
    <xf numFmtId="170" fontId="1" fillId="0" borderId="8" xfId="0" applyNumberFormat="1" applyFont="1" applyBorder="1" applyProtection="1">
      <protection locked="0"/>
    </xf>
    <xf numFmtId="170" fontId="1" fillId="0" borderId="31" xfId="0" applyNumberFormat="1" applyFont="1" applyBorder="1" applyProtection="1">
      <protection locked="0"/>
    </xf>
    <xf numFmtId="170" fontId="1" fillId="0" borderId="15" xfId="0" applyNumberFormat="1" applyFont="1" applyBorder="1" applyProtection="1">
      <protection locked="0"/>
    </xf>
    <xf numFmtId="43" fontId="2" fillId="0" borderId="17" xfId="1" applyFont="1" applyBorder="1" applyAlignment="1" applyProtection="1">
      <alignment wrapText="1"/>
      <protection locked="0"/>
    </xf>
    <xf numFmtId="10" fontId="2" fillId="0" borderId="17" xfId="4" applyNumberFormat="1" applyFont="1" applyBorder="1" applyAlignment="1" applyProtection="1">
      <alignment wrapText="1"/>
      <protection locked="0"/>
    </xf>
    <xf numFmtId="14" fontId="2" fillId="0" borderId="17" xfId="0" applyNumberFormat="1" applyFont="1" applyBorder="1" applyAlignment="1" applyProtection="1">
      <alignment horizontal="right" wrapText="1"/>
      <protection locked="0"/>
    </xf>
    <xf numFmtId="0" fontId="2" fillId="0" borderId="23" xfId="0" applyFont="1" applyBorder="1" applyAlignment="1" applyProtection="1">
      <alignment horizontal="center" vertical="center"/>
      <protection locked="0"/>
    </xf>
    <xf numFmtId="172" fontId="2" fillId="0" borderId="3" xfId="0" applyNumberFormat="1" applyFont="1" applyBorder="1" applyAlignment="1" applyProtection="1">
      <alignment horizontal="center" vertical="center" wrapText="1"/>
      <protection locked="0"/>
    </xf>
    <xf numFmtId="0" fontId="2" fillId="0" borderId="46" xfId="0" applyFont="1" applyBorder="1" applyAlignment="1" applyProtection="1">
      <alignment horizontal="center" vertical="center"/>
      <protection locked="0"/>
    </xf>
    <xf numFmtId="43" fontId="2" fillId="0" borderId="3" xfId="1" applyFont="1" applyBorder="1" applyAlignment="1" applyProtection="1">
      <alignment wrapText="1"/>
      <protection locked="0"/>
    </xf>
    <xf numFmtId="10" fontId="2" fillId="0" borderId="3" xfId="4" applyNumberFormat="1" applyFont="1" applyBorder="1" applyAlignment="1" applyProtection="1">
      <alignment wrapText="1"/>
      <protection locked="0"/>
    </xf>
    <xf numFmtId="14" fontId="2" fillId="0" borderId="44" xfId="0" applyNumberFormat="1" applyFont="1" applyBorder="1" applyAlignment="1" applyProtection="1">
      <alignment horizontal="right" wrapText="1"/>
      <protection locked="0"/>
    </xf>
    <xf numFmtId="170" fontId="1" fillId="29" borderId="0" xfId="0" applyNumberFormat="1" applyFont="1" applyFill="1" applyProtection="1">
      <protection locked="0"/>
    </xf>
    <xf numFmtId="43" fontId="9" fillId="2" borderId="4" xfId="1" applyFont="1" applyFill="1" applyBorder="1" applyAlignment="1" applyProtection="1">
      <alignment vertical="center"/>
    </xf>
    <xf numFmtId="43" fontId="9" fillId="2" borderId="4" xfId="1" applyFont="1" applyFill="1" applyBorder="1" applyAlignment="1" applyProtection="1">
      <alignment horizontal="center" vertical="center"/>
    </xf>
    <xf numFmtId="170" fontId="1" fillId="29" borderId="31" xfId="0" applyNumberFormat="1" applyFont="1" applyFill="1" applyBorder="1" applyProtection="1">
      <protection locked="0"/>
    </xf>
    <xf numFmtId="43" fontId="9" fillId="6" borderId="4" xfId="1" applyFont="1" applyFill="1" applyBorder="1" applyAlignment="1" applyProtection="1">
      <alignment vertical="center"/>
    </xf>
    <xf numFmtId="10" fontId="2" fillId="0" borderId="3" xfId="4" applyNumberFormat="1" applyFont="1" applyBorder="1" applyProtection="1">
      <protection locked="0"/>
    </xf>
    <xf numFmtId="170" fontId="2" fillId="29" borderId="0" xfId="0" applyNumberFormat="1" applyFont="1" applyFill="1" applyAlignment="1" applyProtection="1">
      <alignment horizontal="center" wrapText="1"/>
      <protection locked="0"/>
    </xf>
    <xf numFmtId="170" fontId="2" fillId="29" borderId="0" xfId="0" applyNumberFormat="1" applyFont="1" applyFill="1" applyProtection="1">
      <protection locked="0"/>
    </xf>
    <xf numFmtId="43" fontId="3" fillId="0" borderId="23" xfId="1" applyFont="1" applyBorder="1" applyAlignment="1" applyProtection="1">
      <alignment wrapText="1"/>
    </xf>
    <xf numFmtId="170" fontId="3" fillId="0" borderId="23" xfId="4" applyNumberFormat="1" applyFont="1" applyBorder="1" applyProtection="1"/>
    <xf numFmtId="170" fontId="3" fillId="0" borderId="23" xfId="0" applyNumberFormat="1" applyFont="1" applyBorder="1"/>
    <xf numFmtId="170" fontId="1" fillId="0" borderId="0" xfId="0" applyNumberFormat="1" applyFont="1" applyAlignment="1" applyProtection="1">
      <alignment horizontal="left"/>
      <protection locked="0"/>
    </xf>
    <xf numFmtId="170" fontId="2" fillId="0" borderId="0" xfId="0" applyNumberFormat="1" applyFont="1" applyAlignment="1" applyProtection="1">
      <alignment horizontal="left"/>
      <protection locked="0"/>
    </xf>
    <xf numFmtId="170" fontId="2" fillId="0" borderId="0" xfId="0" applyNumberFormat="1" applyFont="1" applyProtection="1">
      <protection locked="0"/>
    </xf>
    <xf numFmtId="1" fontId="87" fillId="0" borderId="3" xfId="0" applyNumberFormat="1" applyFont="1" applyBorder="1" applyAlignment="1" applyProtection="1">
      <alignment horizontal="left"/>
      <protection locked="0"/>
    </xf>
    <xf numFmtId="43" fontId="2" fillId="0" borderId="72" xfId="1" applyFont="1" applyBorder="1" applyAlignment="1" applyProtection="1">
      <protection locked="0"/>
    </xf>
    <xf numFmtId="43" fontId="2" fillId="0" borderId="70" xfId="1" applyFont="1" applyBorder="1" applyAlignment="1" applyProtection="1">
      <protection locked="0"/>
    </xf>
    <xf numFmtId="43" fontId="2" fillId="0" borderId="71" xfId="1" applyFont="1" applyBorder="1" applyAlignment="1" applyProtection="1">
      <protection locked="0"/>
    </xf>
    <xf numFmtId="43" fontId="2" fillId="0" borderId="67" xfId="1" applyFont="1" applyBorder="1" applyAlignment="1" applyProtection="1">
      <protection locked="0"/>
    </xf>
    <xf numFmtId="1" fontId="2" fillId="0" borderId="70" xfId="0" applyNumberFormat="1" applyFont="1" applyBorder="1" applyAlignment="1" applyProtection="1">
      <alignment horizontal="left"/>
      <protection locked="0"/>
    </xf>
    <xf numFmtId="1" fontId="2" fillId="0" borderId="71" xfId="0" applyNumberFormat="1" applyFont="1" applyBorder="1" applyAlignment="1" applyProtection="1">
      <alignment horizontal="left"/>
      <protection locked="0"/>
    </xf>
    <xf numFmtId="171" fontId="1" fillId="0" borderId="24" xfId="0" applyNumberFormat="1" applyFont="1" applyBorder="1"/>
    <xf numFmtId="43" fontId="3" fillId="0" borderId="28" xfId="2" applyNumberFormat="1" applyFont="1" applyFill="1" applyBorder="1" applyAlignment="1" applyProtection="1">
      <alignment horizontal="left" vertical="center"/>
      <protection locked="0"/>
    </xf>
    <xf numFmtId="43" fontId="1" fillId="0" borderId="29" xfId="0" applyNumberFormat="1" applyFont="1" applyBorder="1" applyProtection="1">
      <protection locked="0"/>
    </xf>
    <xf numFmtId="1" fontId="8" fillId="0" borderId="0" xfId="0" applyNumberFormat="1" applyFont="1" applyProtection="1">
      <protection locked="0"/>
    </xf>
    <xf numFmtId="1" fontId="1" fillId="0" borderId="0" xfId="0" applyNumberFormat="1" applyFont="1" applyAlignment="1" applyProtection="1">
      <alignment vertical="center"/>
      <protection locked="0"/>
    </xf>
    <xf numFmtId="170" fontId="4" fillId="5" borderId="1" xfId="0" applyNumberFormat="1" applyFont="1" applyFill="1" applyBorder="1" applyProtection="1">
      <protection locked="0"/>
    </xf>
    <xf numFmtId="170" fontId="3" fillId="29" borderId="0" xfId="0" applyNumberFormat="1" applyFont="1" applyFill="1" applyAlignment="1" applyProtection="1">
      <alignment horizontal="center"/>
      <protection locked="0"/>
    </xf>
    <xf numFmtId="170" fontId="1" fillId="0" borderId="0" xfId="4" applyNumberFormat="1" applyFont="1" applyFill="1" applyBorder="1" applyProtection="1">
      <protection locked="0"/>
    </xf>
    <xf numFmtId="170" fontId="1" fillId="0" borderId="0" xfId="0" applyNumberFormat="1" applyFont="1" applyAlignment="1" applyProtection="1">
      <alignment horizontal="right"/>
      <protection locked="0"/>
    </xf>
    <xf numFmtId="170" fontId="3" fillId="0" borderId="0" xfId="0" applyNumberFormat="1" applyFont="1" applyAlignment="1" applyProtection="1">
      <alignment horizontal="left"/>
      <protection locked="0"/>
    </xf>
    <xf numFmtId="43" fontId="9" fillId="6" borderId="4" xfId="0" applyNumberFormat="1" applyFont="1" applyFill="1" applyBorder="1" applyAlignment="1">
      <alignment vertical="center"/>
    </xf>
    <xf numFmtId="0" fontId="12" fillId="0" borderId="23" xfId="0" applyFont="1" applyBorder="1" applyAlignment="1" applyProtection="1">
      <alignment horizontal="center" vertical="center"/>
      <protection locked="0"/>
    </xf>
    <xf numFmtId="0" fontId="12" fillId="0" borderId="46" xfId="0" applyFont="1" applyBorder="1" applyAlignment="1" applyProtection="1">
      <alignment horizontal="center" vertical="center"/>
      <protection locked="0"/>
    </xf>
    <xf numFmtId="170" fontId="4" fillId="0" borderId="4" xfId="0" applyNumberFormat="1" applyFont="1" applyBorder="1" applyAlignment="1">
      <alignment horizontal="center" vertical="center"/>
    </xf>
    <xf numFmtId="170" fontId="3" fillId="0" borderId="28" xfId="2" applyNumberFormat="1" applyFont="1" applyFill="1" applyBorder="1" applyAlignment="1" applyProtection="1">
      <alignment horizontal="left" vertical="center"/>
      <protection locked="0"/>
    </xf>
    <xf numFmtId="170" fontId="1" fillId="0" borderId="29" xfId="0" applyNumberFormat="1" applyFont="1" applyBorder="1" applyProtection="1">
      <protection locked="0"/>
    </xf>
    <xf numFmtId="170" fontId="9" fillId="6" borderId="4" xfId="0" applyNumberFormat="1" applyFont="1" applyFill="1" applyBorder="1" applyAlignment="1">
      <alignment vertical="center"/>
    </xf>
    <xf numFmtId="170" fontId="2" fillId="29" borderId="0" xfId="0" applyNumberFormat="1" applyFont="1" applyFill="1" applyAlignment="1" applyProtection="1">
      <alignment horizontal="left"/>
      <protection locked="0"/>
    </xf>
    <xf numFmtId="171" fontId="1" fillId="0" borderId="24" xfId="0" applyNumberFormat="1" applyFont="1" applyBorder="1" applyProtection="1">
      <protection locked="0"/>
    </xf>
    <xf numFmtId="170" fontId="1" fillId="9" borderId="14" xfId="0" quotePrefix="1" applyNumberFormat="1" applyFont="1" applyFill="1" applyBorder="1" applyProtection="1">
      <protection locked="0"/>
    </xf>
    <xf numFmtId="170" fontId="1" fillId="9" borderId="91" xfId="0" quotePrefix="1" applyNumberFormat="1" applyFont="1" applyFill="1" applyBorder="1" applyProtection="1">
      <protection locked="0"/>
    </xf>
    <xf numFmtId="0" fontId="60" fillId="0" borderId="0" xfId="0" applyFont="1" applyAlignment="1">
      <alignment horizontal="center"/>
    </xf>
    <xf numFmtId="0" fontId="27" fillId="0" borderId="0" xfId="3" applyFont="1" applyFill="1" applyBorder="1" applyAlignment="1" applyProtection="1">
      <alignment horizontal="center"/>
    </xf>
    <xf numFmtId="170" fontId="3" fillId="20" borderId="0" xfId="0" applyNumberFormat="1" applyFont="1" applyFill="1" applyAlignment="1" applyProtection="1">
      <alignment horizontal="center" vertical="center" wrapText="1"/>
      <protection locked="0"/>
    </xf>
    <xf numFmtId="170" fontId="3" fillId="20" borderId="31" xfId="0" applyNumberFormat="1" applyFont="1" applyFill="1" applyBorder="1" applyAlignment="1" applyProtection="1">
      <alignment horizontal="center" vertical="center"/>
      <protection locked="0"/>
    </xf>
    <xf numFmtId="170" fontId="39" fillId="20" borderId="0" xfId="0" applyNumberFormat="1" applyFont="1" applyFill="1" applyAlignment="1">
      <alignment horizontal="center" vertical="center" wrapText="1"/>
    </xf>
    <xf numFmtId="43" fontId="3" fillId="20" borderId="0" xfId="1" applyFont="1" applyFill="1" applyBorder="1" applyAlignment="1" applyProtection="1">
      <alignment horizontal="center" vertical="center"/>
    </xf>
    <xf numFmtId="170" fontId="3" fillId="20" borderId="0" xfId="0" applyNumberFormat="1" applyFont="1" applyFill="1" applyAlignment="1">
      <alignment horizontal="center" vertical="center"/>
    </xf>
    <xf numFmtId="170" fontId="1" fillId="20" borderId="0" xfId="0" applyNumberFormat="1" applyFont="1" applyFill="1"/>
    <xf numFmtId="170" fontId="1" fillId="20" borderId="0" xfId="0" applyNumberFormat="1" applyFont="1" applyFill="1" applyProtection="1">
      <protection locked="0"/>
    </xf>
    <xf numFmtId="170" fontId="1" fillId="20" borderId="13" xfId="0" applyNumberFormat="1" applyFont="1" applyFill="1" applyBorder="1" applyProtection="1">
      <protection locked="0"/>
    </xf>
    <xf numFmtId="170" fontId="3" fillId="20" borderId="0" xfId="0" applyNumberFormat="1" applyFont="1" applyFill="1" applyAlignment="1" applyProtection="1">
      <alignment horizontal="center" vertical="center"/>
      <protection locked="0"/>
    </xf>
    <xf numFmtId="170" fontId="39" fillId="20" borderId="0" xfId="0" applyNumberFormat="1" applyFont="1" applyFill="1" applyAlignment="1" applyProtection="1">
      <alignment horizontal="center" vertical="center" wrapText="1"/>
      <protection locked="0"/>
    </xf>
    <xf numFmtId="43" fontId="3" fillId="20" borderId="0" xfId="1" applyFont="1" applyFill="1" applyBorder="1" applyAlignment="1" applyProtection="1">
      <alignment horizontal="center" vertical="center"/>
      <protection locked="0"/>
    </xf>
    <xf numFmtId="43" fontId="8" fillId="0" borderId="16" xfId="1" applyFont="1" applyBorder="1" applyAlignment="1" applyProtection="1">
      <alignment horizontal="center" vertical="center"/>
      <protection locked="0"/>
    </xf>
    <xf numFmtId="43" fontId="8" fillId="0" borderId="62" xfId="1" applyFont="1" applyBorder="1" applyAlignment="1" applyProtection="1">
      <alignment horizontal="center" vertical="center"/>
      <protection locked="0"/>
    </xf>
    <xf numFmtId="170" fontId="9" fillId="0" borderId="88" xfId="0" applyNumberFormat="1" applyFont="1" applyBorder="1" applyAlignment="1" applyProtection="1">
      <alignment horizontal="center" wrapText="1"/>
      <protection locked="0"/>
    </xf>
    <xf numFmtId="170" fontId="9" fillId="0" borderId="90" xfId="0" applyNumberFormat="1" applyFont="1" applyBorder="1" applyAlignment="1" applyProtection="1">
      <alignment horizontal="center" wrapText="1"/>
      <protection locked="0"/>
    </xf>
    <xf numFmtId="170" fontId="9" fillId="0" borderId="86" xfId="0" applyNumberFormat="1" applyFont="1" applyBorder="1" applyAlignment="1" applyProtection="1">
      <alignment horizontal="center" wrapText="1"/>
      <protection locked="0"/>
    </xf>
    <xf numFmtId="170" fontId="9" fillId="0" borderId="87" xfId="0" applyNumberFormat="1" applyFont="1" applyBorder="1" applyAlignment="1" applyProtection="1">
      <alignment horizontal="center" wrapText="1"/>
      <protection locked="0"/>
    </xf>
    <xf numFmtId="0" fontId="90" fillId="0" borderId="0" xfId="0" applyFont="1"/>
    <xf numFmtId="0" fontId="90" fillId="0" borderId="0" xfId="0" applyFont="1" applyAlignment="1">
      <alignment vertical="center"/>
    </xf>
    <xf numFmtId="0" fontId="15" fillId="2" borderId="4" xfId="0" applyFont="1" applyFill="1" applyBorder="1" applyAlignment="1">
      <alignment horizontal="center" vertical="center"/>
    </xf>
    <xf numFmtId="170" fontId="2" fillId="6" borderId="0" xfId="0" applyNumberFormat="1" applyFont="1" applyFill="1" applyAlignment="1" applyProtection="1">
      <alignment horizontal="center" vertical="center"/>
      <protection locked="0"/>
    </xf>
    <xf numFmtId="43" fontId="2" fillId="0" borderId="0" xfId="1" applyFont="1" applyBorder="1" applyAlignment="1" applyProtection="1">
      <protection locked="0"/>
    </xf>
    <xf numFmtId="43" fontId="1" fillId="0" borderId="0" xfId="0" applyNumberFormat="1" applyFont="1" applyProtection="1">
      <protection locked="0"/>
    </xf>
    <xf numFmtId="43" fontId="2" fillId="0" borderId="84" xfId="2" applyNumberFormat="1" applyFont="1" applyBorder="1" applyAlignment="1" applyProtection="1">
      <protection locked="0"/>
    </xf>
    <xf numFmtId="43" fontId="2" fillId="0" borderId="77" xfId="2" applyNumberFormat="1" applyFont="1" applyBorder="1" applyAlignment="1" applyProtection="1">
      <protection locked="0"/>
    </xf>
    <xf numFmtId="14" fontId="2" fillId="0" borderId="57" xfId="0" applyNumberFormat="1" applyFont="1" applyBorder="1" applyAlignment="1" applyProtection="1">
      <alignment horizontal="right" wrapText="1"/>
      <protection locked="0"/>
    </xf>
    <xf numFmtId="14" fontId="2" fillId="0" borderId="43" xfId="0" applyNumberFormat="1" applyFont="1" applyBorder="1" applyAlignment="1" applyProtection="1">
      <alignment horizontal="right" wrapText="1"/>
      <protection locked="0"/>
    </xf>
    <xf numFmtId="170" fontId="3" fillId="0" borderId="90" xfId="0" applyNumberFormat="1" applyFont="1" applyBorder="1"/>
    <xf numFmtId="43" fontId="2" fillId="0" borderId="84" xfId="1" applyFont="1" applyBorder="1" applyAlignment="1" applyProtection="1">
      <protection locked="0"/>
    </xf>
    <xf numFmtId="43" fontId="2" fillId="0" borderId="77" xfId="1" applyFont="1" applyBorder="1" applyAlignment="1" applyProtection="1">
      <protection locked="0"/>
    </xf>
    <xf numFmtId="167" fontId="3" fillId="2" borderId="29" xfId="0" applyNumberFormat="1" applyFont="1" applyFill="1" applyBorder="1" applyAlignment="1" applyProtection="1">
      <alignment horizontal="right" vertical="center"/>
      <protection locked="0"/>
    </xf>
    <xf numFmtId="43" fontId="12" fillId="0" borderId="9" xfId="1" applyFont="1" applyBorder="1" applyAlignment="1" applyProtection="1">
      <alignment horizontal="right" vertical="center"/>
      <protection locked="0"/>
    </xf>
    <xf numFmtId="43" fontId="12" fillId="0" borderId="51" xfId="1" applyFont="1" applyBorder="1" applyAlignment="1" applyProtection="1">
      <alignment horizontal="right" vertical="center"/>
      <protection locked="0"/>
    </xf>
    <xf numFmtId="43" fontId="12" fillId="0" borderId="73" xfId="1" applyFont="1" applyBorder="1" applyAlignment="1" applyProtection="1">
      <alignment horizontal="right" vertical="center"/>
    </xf>
    <xf numFmtId="43" fontId="2" fillId="0" borderId="16" xfId="1" applyFont="1" applyFill="1" applyBorder="1" applyAlignment="1" applyProtection="1">
      <protection locked="0"/>
    </xf>
    <xf numFmtId="43" fontId="2" fillId="0" borderId="77" xfId="1" applyFont="1" applyBorder="1" applyAlignment="1" applyProtection="1"/>
    <xf numFmtId="0" fontId="4" fillId="13" borderId="14" xfId="0" applyFont="1" applyFill="1" applyBorder="1" applyAlignment="1" applyProtection="1">
      <alignment horizontal="center" vertical="center"/>
      <protection locked="0"/>
    </xf>
    <xf numFmtId="0" fontId="73" fillId="0" borderId="68"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43" fontId="2" fillId="0" borderId="68" xfId="1" applyFont="1" applyBorder="1" applyAlignment="1" applyProtection="1"/>
    <xf numFmtId="10" fontId="2" fillId="0" borderId="44" xfId="4" applyNumberFormat="1" applyFont="1" applyBorder="1" applyAlignment="1" applyProtection="1">
      <alignment wrapText="1"/>
      <protection locked="0"/>
    </xf>
    <xf numFmtId="10" fontId="2" fillId="0" borderId="44" xfId="4" applyNumberFormat="1" applyFont="1" applyBorder="1" applyProtection="1">
      <protection locked="0"/>
    </xf>
    <xf numFmtId="170" fontId="2" fillId="33" borderId="4" xfId="3" applyNumberFormat="1" applyFont="1" applyFill="1" applyBorder="1" applyAlignment="1" applyProtection="1">
      <alignment horizontal="center" vertical="center" wrapText="1"/>
      <protection locked="0"/>
    </xf>
    <xf numFmtId="170" fontId="4" fillId="33" borderId="111" xfId="0" applyNumberFormat="1" applyFont="1" applyFill="1" applyBorder="1" applyAlignment="1" applyProtection="1">
      <alignment horizontal="center" vertical="center"/>
      <protection locked="0"/>
    </xf>
    <xf numFmtId="170" fontId="40" fillId="0" borderId="0" xfId="3" applyNumberFormat="1" applyFont="1" applyFill="1" applyBorder="1" applyAlignment="1" applyProtection="1">
      <alignment horizontal="center" vertical="center" wrapText="1"/>
      <protection locked="0"/>
    </xf>
    <xf numFmtId="170" fontId="1" fillId="0" borderId="0" xfId="0" applyNumberFormat="1" applyFont="1" applyAlignment="1" applyProtection="1">
      <alignment horizontal="center"/>
      <protection locked="0"/>
    </xf>
    <xf numFmtId="170" fontId="40" fillId="0" borderId="0" xfId="0" applyNumberFormat="1" applyFont="1" applyAlignment="1" applyProtection="1">
      <alignment horizontal="center"/>
      <protection locked="0"/>
    </xf>
    <xf numFmtId="170" fontId="4" fillId="0" borderId="89" xfId="0" applyNumberFormat="1" applyFont="1" applyBorder="1" applyProtection="1">
      <protection locked="0"/>
    </xf>
    <xf numFmtId="170" fontId="1" fillId="0" borderId="89" xfId="0" applyNumberFormat="1" applyFont="1" applyBorder="1" applyAlignment="1" applyProtection="1">
      <alignment horizontal="center"/>
      <protection locked="0"/>
    </xf>
    <xf numFmtId="170" fontId="40" fillId="0" borderId="89" xfId="0" applyNumberFormat="1" applyFont="1" applyBorder="1" applyAlignment="1" applyProtection="1">
      <alignment horizontal="center"/>
      <protection locked="0"/>
    </xf>
    <xf numFmtId="170" fontId="1" fillId="0" borderId="89" xfId="0" applyNumberFormat="1" applyFont="1" applyBorder="1" applyProtection="1">
      <protection locked="0"/>
    </xf>
    <xf numFmtId="170" fontId="40" fillId="0" borderId="89" xfId="3" applyNumberFormat="1" applyFont="1" applyFill="1" applyBorder="1" applyAlignment="1" applyProtection="1">
      <alignment horizontal="center" vertical="center" wrapText="1"/>
      <protection locked="0"/>
    </xf>
    <xf numFmtId="170" fontId="7" fillId="0" borderId="13" xfId="0" applyNumberFormat="1" applyFont="1" applyBorder="1" applyAlignment="1" applyProtection="1">
      <alignment horizontal="center" vertical="center" wrapText="1"/>
      <protection locked="0"/>
    </xf>
    <xf numFmtId="170" fontId="2" fillId="10" borderId="109" xfId="3" applyNumberFormat="1" applyFont="1" applyFill="1" applyBorder="1" applyAlignment="1" applyProtection="1">
      <alignment horizontal="center" vertical="center" wrapText="1"/>
      <protection locked="0"/>
    </xf>
    <xf numFmtId="171" fontId="9" fillId="0" borderId="3" xfId="0" applyNumberFormat="1" applyFont="1" applyBorder="1" applyAlignment="1" applyProtection="1">
      <alignment vertical="center"/>
      <protection locked="0"/>
    </xf>
    <xf numFmtId="170" fontId="15" fillId="20" borderId="0" xfId="0" applyNumberFormat="1" applyFont="1" applyFill="1" applyAlignment="1" applyProtection="1">
      <alignment horizontal="center" vertical="center"/>
      <protection locked="0"/>
    </xf>
    <xf numFmtId="43" fontId="2" fillId="0" borderId="43" xfId="1" applyFont="1" applyBorder="1" applyAlignment="1" applyProtection="1"/>
    <xf numFmtId="170" fontId="1" fillId="0" borderId="3" xfId="1" applyNumberFormat="1" applyFont="1" applyBorder="1" applyAlignment="1" applyProtection="1">
      <alignment vertical="center" wrapText="1"/>
      <protection locked="0"/>
    </xf>
    <xf numFmtId="170" fontId="2" fillId="0" borderId="3" xfId="1" applyNumberFormat="1" applyFont="1" applyBorder="1" applyAlignment="1" applyProtection="1">
      <alignment vertical="center" wrapText="1"/>
      <protection locked="0"/>
    </xf>
    <xf numFmtId="170" fontId="9" fillId="20" borderId="83" xfId="0" applyNumberFormat="1" applyFont="1" applyFill="1" applyBorder="1" applyAlignment="1" applyProtection="1">
      <alignment horizontal="center" wrapText="1"/>
      <protection locked="0"/>
    </xf>
    <xf numFmtId="170" fontId="9" fillId="20" borderId="28" xfId="0" applyNumberFormat="1" applyFont="1" applyFill="1" applyBorder="1" applyAlignment="1" applyProtection="1">
      <alignment horizontal="center" wrapText="1"/>
      <protection locked="0"/>
    </xf>
    <xf numFmtId="43" fontId="2" fillId="0" borderId="113" xfId="1" applyFont="1" applyBorder="1" applyAlignment="1" applyProtection="1">
      <protection locked="0"/>
    </xf>
    <xf numFmtId="43" fontId="2" fillId="33" borderId="4" xfId="1" applyFont="1" applyFill="1" applyBorder="1" applyAlignment="1" applyProtection="1">
      <alignment horizontal="center" vertical="center" wrapText="1"/>
      <protection locked="0"/>
    </xf>
    <xf numFmtId="171" fontId="4" fillId="0" borderId="43" xfId="0" applyNumberFormat="1" applyFont="1" applyBorder="1" applyAlignment="1" applyProtection="1">
      <alignment horizontal="center" wrapText="1"/>
      <protection locked="0"/>
    </xf>
    <xf numFmtId="170" fontId="4" fillId="5" borderId="114" xfId="0" applyNumberFormat="1" applyFont="1" applyFill="1" applyBorder="1" applyProtection="1">
      <protection locked="0"/>
    </xf>
    <xf numFmtId="43" fontId="2" fillId="0" borderId="21" xfId="1" applyFont="1" applyFill="1" applyBorder="1" applyAlignment="1" applyProtection="1">
      <protection locked="0"/>
    </xf>
    <xf numFmtId="43" fontId="2" fillId="0" borderId="17" xfId="1" applyFont="1" applyFill="1" applyBorder="1" applyAlignment="1" applyProtection="1">
      <protection locked="0"/>
    </xf>
    <xf numFmtId="43" fontId="2" fillId="0" borderId="22" xfId="1" applyFont="1" applyFill="1" applyBorder="1" applyAlignment="1" applyProtection="1">
      <protection locked="0"/>
    </xf>
    <xf numFmtId="43" fontId="2" fillId="0" borderId="3" xfId="1" applyFont="1" applyFill="1" applyBorder="1" applyAlignment="1" applyProtection="1">
      <protection locked="0"/>
    </xf>
    <xf numFmtId="170" fontId="2" fillId="0" borderId="0" xfId="3" applyNumberFormat="1" applyFont="1" applyFill="1" applyBorder="1" applyAlignment="1" applyProtection="1">
      <alignment horizontal="center" vertical="center" wrapText="1"/>
      <protection locked="0"/>
    </xf>
    <xf numFmtId="43" fontId="3" fillId="0" borderId="3" xfId="1" applyFont="1" applyFill="1" applyBorder="1" applyAlignment="1" applyProtection="1">
      <protection locked="0"/>
    </xf>
    <xf numFmtId="43" fontId="3" fillId="33" borderId="0" xfId="1" applyFont="1" applyFill="1" applyBorder="1" applyAlignment="1" applyProtection="1">
      <alignment vertical="center" shrinkToFit="1"/>
    </xf>
    <xf numFmtId="43" fontId="3" fillId="33" borderId="4" xfId="1" applyFont="1" applyFill="1" applyBorder="1" applyAlignment="1" applyProtection="1">
      <alignment vertical="center" shrinkToFit="1"/>
    </xf>
    <xf numFmtId="170" fontId="83" fillId="33" borderId="0" xfId="3" applyNumberFormat="1" applyFont="1" applyFill="1" applyBorder="1" applyAlignment="1" applyProtection="1">
      <alignment horizontal="center" vertical="center" wrapText="1"/>
      <protection locked="0"/>
    </xf>
    <xf numFmtId="170" fontId="83" fillId="33" borderId="1" xfId="3" applyNumberFormat="1" applyFont="1" applyFill="1" applyBorder="1" applyAlignment="1" applyProtection="1">
      <alignment horizontal="center" vertical="center" wrapText="1"/>
      <protection locked="0"/>
    </xf>
    <xf numFmtId="170" fontId="3" fillId="33" borderId="1" xfId="3" applyNumberFormat="1" applyFont="1" applyFill="1" applyBorder="1" applyAlignment="1" applyProtection="1">
      <alignment horizontal="center" vertical="center" wrapText="1"/>
      <protection locked="0"/>
    </xf>
    <xf numFmtId="43" fontId="2" fillId="33" borderId="43" xfId="1" applyFont="1" applyFill="1" applyBorder="1" applyAlignment="1" applyProtection="1">
      <alignment horizontal="right" vertical="center"/>
    </xf>
    <xf numFmtId="43" fontId="2" fillId="33" borderId="16" xfId="1" applyFont="1" applyFill="1" applyBorder="1" applyAlignment="1" applyProtection="1">
      <alignment horizontal="right" vertical="center"/>
    </xf>
    <xf numFmtId="43" fontId="3" fillId="3" borderId="46" xfId="1" applyFont="1" applyFill="1" applyBorder="1" applyAlignment="1" applyProtection="1">
      <alignment horizontal="right" vertical="center"/>
    </xf>
    <xf numFmtId="43" fontId="3" fillId="33" borderId="47" xfId="1" applyFont="1" applyFill="1" applyBorder="1" applyAlignment="1" applyProtection="1">
      <alignment horizontal="right" vertical="center"/>
    </xf>
    <xf numFmtId="43" fontId="3" fillId="3" borderId="23" xfId="1" applyFont="1" applyFill="1" applyBorder="1" applyAlignment="1" applyProtection="1">
      <alignment horizontal="right" vertical="center"/>
    </xf>
    <xf numFmtId="43" fontId="3" fillId="3" borderId="20" xfId="1" applyFont="1" applyFill="1" applyBorder="1" applyAlignment="1" applyProtection="1">
      <alignment horizontal="right" vertical="center"/>
    </xf>
    <xf numFmtId="1" fontId="3" fillId="7" borderId="46" xfId="1" applyNumberFormat="1" applyFont="1" applyFill="1" applyBorder="1" applyAlignment="1" applyProtection="1">
      <alignment vertical="center"/>
    </xf>
    <xf numFmtId="1" fontId="3" fillId="7" borderId="20" xfId="1" applyNumberFormat="1" applyFont="1" applyFill="1" applyBorder="1" applyAlignment="1" applyProtection="1">
      <alignment vertical="center"/>
    </xf>
    <xf numFmtId="0" fontId="25" fillId="0" borderId="0" xfId="0" applyFont="1" applyProtection="1">
      <protection locked="0"/>
    </xf>
    <xf numFmtId="0" fontId="20" fillId="0" borderId="0" xfId="0" applyFont="1" applyProtection="1">
      <protection locked="0"/>
    </xf>
    <xf numFmtId="170" fontId="25" fillId="33" borderId="1" xfId="3" applyNumberFormat="1" applyFont="1" applyFill="1" applyBorder="1" applyAlignment="1" applyProtection="1">
      <alignment horizontal="center" vertical="center" wrapText="1"/>
      <protection locked="0"/>
    </xf>
    <xf numFmtId="43" fontId="2" fillId="33" borderId="36" xfId="1" applyFont="1" applyFill="1" applyBorder="1" applyAlignment="1" applyProtection="1">
      <alignment horizontal="right" vertical="center"/>
    </xf>
    <xf numFmtId="43" fontId="2" fillId="33" borderId="19" xfId="1" applyFont="1" applyFill="1" applyBorder="1" applyAlignment="1" applyProtection="1">
      <alignment horizontal="right" vertical="center"/>
    </xf>
    <xf numFmtId="43" fontId="3" fillId="33" borderId="20" xfId="1" applyFont="1" applyFill="1" applyBorder="1" applyAlignment="1" applyProtection="1">
      <alignment horizontal="right" vertical="center"/>
    </xf>
    <xf numFmtId="170" fontId="2" fillId="0" borderId="0" xfId="0" applyNumberFormat="1" applyFont="1" applyAlignment="1" applyProtection="1">
      <alignment horizontal="center" vertical="center"/>
      <protection locked="0"/>
    </xf>
    <xf numFmtId="43" fontId="2" fillId="0" borderId="0" xfId="1" applyFont="1" applyFill="1" applyBorder="1" applyAlignment="1" applyProtection="1">
      <alignment vertical="center" shrinkToFit="1"/>
    </xf>
    <xf numFmtId="170" fontId="11" fillId="0" borderId="0" xfId="0" applyNumberFormat="1" applyFont="1" applyAlignment="1" applyProtection="1">
      <alignment horizontal="center" vertical="center"/>
      <protection locked="0"/>
    </xf>
    <xf numFmtId="170" fontId="4" fillId="33" borderId="3" xfId="0" applyNumberFormat="1" applyFont="1" applyFill="1" applyBorder="1" applyAlignment="1" applyProtection="1">
      <alignment horizontal="center" vertical="center"/>
      <protection locked="0"/>
    </xf>
    <xf numFmtId="170" fontId="2" fillId="33" borderId="3" xfId="3" applyNumberFormat="1" applyFont="1" applyFill="1" applyBorder="1" applyAlignment="1" applyProtection="1">
      <alignment horizontal="center" vertical="center" wrapText="1"/>
      <protection locked="0"/>
    </xf>
    <xf numFmtId="43" fontId="12" fillId="33" borderId="6" xfId="1" applyFont="1" applyFill="1" applyBorder="1" applyAlignment="1" applyProtection="1">
      <alignment horizontal="right" vertical="center"/>
      <protection locked="0"/>
    </xf>
    <xf numFmtId="43" fontId="12" fillId="33" borderId="52" xfId="1" applyFont="1" applyFill="1" applyBorder="1" applyAlignment="1" applyProtection="1">
      <alignment horizontal="right" vertical="center"/>
    </xf>
    <xf numFmtId="43" fontId="3" fillId="0" borderId="0" xfId="1" applyFont="1" applyFill="1" applyBorder="1" applyAlignment="1" applyProtection="1">
      <alignment horizontal="right" vertical="center"/>
    </xf>
    <xf numFmtId="1" fontId="3" fillId="7" borderId="117" xfId="1" applyNumberFormat="1" applyFont="1" applyFill="1" applyBorder="1" applyAlignment="1" applyProtection="1">
      <alignment horizontal="center" vertical="center"/>
    </xf>
    <xf numFmtId="1" fontId="3" fillId="7" borderId="118" xfId="2" applyNumberFormat="1" applyFont="1" applyFill="1" applyBorder="1" applyAlignment="1" applyProtection="1">
      <alignment horizontal="right" vertical="center"/>
    </xf>
    <xf numFmtId="4" fontId="4" fillId="20" borderId="32" xfId="2" applyNumberFormat="1" applyFont="1" applyFill="1" applyBorder="1" applyAlignment="1" applyProtection="1">
      <protection locked="0"/>
    </xf>
    <xf numFmtId="4" fontId="4" fillId="20" borderId="33" xfId="2" applyNumberFormat="1" applyFont="1" applyFill="1" applyBorder="1" applyAlignment="1" applyProtection="1">
      <protection locked="0"/>
    </xf>
    <xf numFmtId="167" fontId="3" fillId="33" borderId="63" xfId="2" applyFont="1" applyFill="1" applyBorder="1" applyAlignment="1" applyProtection="1">
      <alignment horizontal="right" vertical="center"/>
    </xf>
    <xf numFmtId="167" fontId="3" fillId="18" borderId="4" xfId="2" applyFont="1" applyFill="1" applyBorder="1" applyAlignment="1" applyProtection="1">
      <alignment horizontal="right" vertical="center"/>
    </xf>
    <xf numFmtId="0" fontId="69" fillId="0" borderId="40" xfId="0" applyFont="1" applyBorder="1" applyAlignment="1" applyProtection="1">
      <alignment horizontal="right" vertical="center"/>
      <protection locked="0"/>
    </xf>
    <xf numFmtId="165" fontId="70" fillId="0" borderId="18" xfId="1" applyNumberFormat="1" applyFont="1" applyFill="1" applyBorder="1" applyAlignment="1" applyProtection="1">
      <alignment horizontal="right" vertical="center"/>
    </xf>
    <xf numFmtId="43" fontId="68" fillId="33" borderId="1" xfId="1" applyFont="1" applyFill="1" applyBorder="1" applyAlignment="1" applyProtection="1">
      <alignment vertical="center" wrapText="1"/>
      <protection locked="0"/>
    </xf>
    <xf numFmtId="0" fontId="68" fillId="33" borderId="4" xfId="0" applyFont="1" applyFill="1" applyBorder="1" applyAlignment="1" applyProtection="1">
      <alignment horizontal="right" vertical="center" wrapText="1"/>
      <protection locked="0"/>
    </xf>
    <xf numFmtId="0" fontId="68" fillId="2" borderId="4" xfId="0" applyFont="1" applyFill="1" applyBorder="1" applyAlignment="1" applyProtection="1">
      <alignment horizontal="right" vertical="center" wrapText="1"/>
      <protection locked="0"/>
    </xf>
    <xf numFmtId="39" fontId="3" fillId="0" borderId="0" xfId="2" applyNumberFormat="1" applyFont="1" applyFill="1" applyBorder="1" applyAlignment="1" applyProtection="1">
      <alignment horizontal="right" vertical="center"/>
      <protection locked="0"/>
    </xf>
    <xf numFmtId="43" fontId="3" fillId="0" borderId="0" xfId="2" applyNumberFormat="1" applyFont="1" applyFill="1" applyBorder="1" applyAlignment="1" applyProtection="1">
      <alignment horizontal="right" vertical="center"/>
      <protection locked="0"/>
    </xf>
    <xf numFmtId="43" fontId="3" fillId="0" borderId="49" xfId="1" applyFont="1" applyFill="1" applyBorder="1" applyAlignment="1" applyProtection="1">
      <alignment horizontal="center" vertical="center"/>
    </xf>
    <xf numFmtId="43" fontId="3" fillId="0" borderId="18" xfId="1" applyFont="1" applyFill="1" applyBorder="1" applyAlignment="1" applyProtection="1">
      <alignment horizontal="center" vertical="center"/>
    </xf>
    <xf numFmtId="170" fontId="3" fillId="0" borderId="0" xfId="2" applyNumberFormat="1" applyFont="1" applyFill="1" applyBorder="1" applyAlignment="1" applyProtection="1">
      <alignment horizontal="right" vertical="center"/>
      <protection locked="0"/>
    </xf>
    <xf numFmtId="39" fontId="3" fillId="0" borderId="49" xfId="1" applyNumberFormat="1" applyFont="1" applyFill="1" applyBorder="1" applyAlignment="1" applyProtection="1">
      <alignment horizontal="center" vertical="center"/>
    </xf>
    <xf numFmtId="39" fontId="3" fillId="0" borderId="18" xfId="1" applyNumberFormat="1" applyFont="1" applyFill="1" applyBorder="1" applyAlignment="1" applyProtection="1">
      <alignment horizontal="center" vertical="center"/>
    </xf>
    <xf numFmtId="43" fontId="12" fillId="0" borderId="73" xfId="0" applyNumberFormat="1" applyFont="1" applyBorder="1" applyAlignment="1" applyProtection="1">
      <alignment horizontal="right"/>
      <protection locked="0"/>
    </xf>
    <xf numFmtId="43" fontId="12" fillId="0" borderId="73" xfId="0" applyNumberFormat="1" applyFont="1" applyBorder="1" applyAlignment="1">
      <alignment horizontal="right"/>
    </xf>
    <xf numFmtId="43" fontId="12" fillId="0" borderId="73" xfId="1" applyFont="1" applyBorder="1" applyAlignment="1" applyProtection="1">
      <alignment horizontal="right"/>
      <protection locked="0"/>
    </xf>
    <xf numFmtId="43" fontId="12" fillId="0" borderId="73" xfId="0" applyNumberFormat="1" applyFont="1" applyBorder="1" applyProtection="1">
      <protection locked="0"/>
    </xf>
    <xf numFmtId="43" fontId="12" fillId="33" borderId="7" xfId="0" applyNumberFormat="1" applyFont="1" applyFill="1" applyBorder="1" applyAlignment="1" applyProtection="1">
      <alignment horizontal="right"/>
      <protection locked="0"/>
    </xf>
    <xf numFmtId="43" fontId="12" fillId="33" borderId="73" xfId="0" applyNumberFormat="1" applyFont="1" applyFill="1" applyBorder="1" applyAlignment="1">
      <alignment horizontal="right"/>
    </xf>
    <xf numFmtId="43" fontId="12" fillId="33" borderId="7" xfId="1" applyFont="1" applyFill="1" applyBorder="1" applyAlignment="1" applyProtection="1">
      <alignment horizontal="right"/>
      <protection locked="0"/>
    </xf>
    <xf numFmtId="43" fontId="12" fillId="33" borderId="44" xfId="0" applyNumberFormat="1" applyFont="1" applyFill="1" applyBorder="1" applyAlignment="1">
      <alignment horizontal="right"/>
    </xf>
    <xf numFmtId="43" fontId="12" fillId="33" borderId="7" xfId="0" applyNumberFormat="1" applyFont="1" applyFill="1" applyBorder="1" applyProtection="1">
      <protection locked="0"/>
    </xf>
    <xf numFmtId="0" fontId="9" fillId="33" borderId="4" xfId="0" applyFont="1" applyFill="1" applyBorder="1" applyAlignment="1" applyProtection="1">
      <alignment horizontal="right" vertical="center" wrapText="1"/>
      <protection locked="0"/>
    </xf>
    <xf numFmtId="43" fontId="4" fillId="33" borderId="4" xfId="0" applyNumberFormat="1" applyFont="1" applyFill="1" applyBorder="1" applyAlignment="1">
      <alignment horizontal="right"/>
    </xf>
    <xf numFmtId="43" fontId="4" fillId="33" borderId="4" xfId="0" applyNumberFormat="1" applyFont="1" applyFill="1" applyBorder="1"/>
    <xf numFmtId="43" fontId="4" fillId="33" borderId="4" xfId="0" applyNumberFormat="1" applyFont="1" applyFill="1" applyBorder="1" applyAlignment="1">
      <alignment horizontal="center"/>
    </xf>
    <xf numFmtId="43" fontId="4" fillId="33" borderId="1" xfId="0" applyNumberFormat="1" applyFont="1" applyFill="1" applyBorder="1"/>
    <xf numFmtId="43" fontId="4" fillId="33" borderId="44" xfId="0" applyNumberFormat="1" applyFont="1" applyFill="1" applyBorder="1" applyAlignment="1">
      <alignment horizontal="right"/>
    </xf>
    <xf numFmtId="43" fontId="0" fillId="0" borderId="0" xfId="1" applyFont="1"/>
    <xf numFmtId="0" fontId="34" fillId="33" borderId="0" xfId="0" applyFont="1" applyFill="1" applyAlignment="1">
      <alignment wrapText="1"/>
    </xf>
    <xf numFmtId="43" fontId="25" fillId="33" borderId="119" xfId="1" applyFont="1" applyFill="1" applyBorder="1"/>
    <xf numFmtId="167" fontId="0" fillId="0" borderId="0" xfId="0" applyNumberFormat="1"/>
    <xf numFmtId="10" fontId="0" fillId="0" borderId="0" xfId="0" applyNumberFormat="1"/>
    <xf numFmtId="17" fontId="25" fillId="0" borderId="0" xfId="0" applyNumberFormat="1" applyFont="1"/>
    <xf numFmtId="167" fontId="25" fillId="0" borderId="0" xfId="0" applyNumberFormat="1" applyFont="1"/>
    <xf numFmtId="167" fontId="1" fillId="0" borderId="0" xfId="0" applyNumberFormat="1" applyFont="1"/>
    <xf numFmtId="167" fontId="3" fillId="33" borderId="3" xfId="2" applyFont="1" applyFill="1" applyBorder="1" applyAlignment="1" applyProtection="1">
      <alignment vertical="center"/>
    </xf>
    <xf numFmtId="167" fontId="3" fillId="0" borderId="0" xfId="2" applyFont="1" applyFill="1" applyBorder="1" applyAlignment="1" applyProtection="1">
      <alignment vertical="center"/>
    </xf>
    <xf numFmtId="0" fontId="34" fillId="18" borderId="0" xfId="0" applyFont="1" applyFill="1"/>
    <xf numFmtId="167" fontId="25" fillId="0" borderId="119" xfId="0" applyNumberFormat="1" applyFont="1" applyBorder="1"/>
    <xf numFmtId="0" fontId="34" fillId="0" borderId="0" xfId="0" applyFont="1" applyAlignment="1">
      <alignment wrapText="1"/>
    </xf>
    <xf numFmtId="43" fontId="34" fillId="0" borderId="0" xfId="1" applyFont="1" applyFill="1" applyAlignment="1">
      <alignment wrapText="1"/>
    </xf>
    <xf numFmtId="43" fontId="25" fillId="0" borderId="119" xfId="1" applyFont="1" applyFill="1" applyBorder="1"/>
    <xf numFmtId="43" fontId="0" fillId="0" borderId="0" xfId="0" applyNumberFormat="1"/>
    <xf numFmtId="43" fontId="2" fillId="0" borderId="44" xfId="1" applyFont="1" applyBorder="1" applyAlignment="1" applyProtection="1">
      <protection locked="0"/>
    </xf>
    <xf numFmtId="43" fontId="2" fillId="0" borderId="120" xfId="1" applyFont="1" applyBorder="1" applyAlignment="1" applyProtection="1">
      <protection locked="0"/>
    </xf>
    <xf numFmtId="43" fontId="3" fillId="33" borderId="121" xfId="1" applyFont="1" applyFill="1" applyBorder="1" applyAlignment="1" applyProtection="1">
      <alignment vertical="center" shrinkToFit="1"/>
    </xf>
    <xf numFmtId="170" fontId="9" fillId="33" borderId="0" xfId="3" applyNumberFormat="1" applyFont="1" applyFill="1" applyBorder="1" applyAlignment="1" applyProtection="1">
      <alignment horizontal="right" vertical="center" wrapText="1" indent="1"/>
      <protection locked="0"/>
    </xf>
    <xf numFmtId="0" fontId="8" fillId="0" borderId="122" xfId="0" applyFont="1" applyBorder="1" applyAlignment="1">
      <alignment vertical="center" wrapText="1"/>
    </xf>
    <xf numFmtId="170" fontId="9" fillId="33" borderId="123" xfId="3" applyNumberFormat="1" applyFont="1" applyFill="1" applyBorder="1" applyAlignment="1" applyProtection="1">
      <alignment horizontal="right" vertical="center" wrapText="1" indent="1"/>
      <protection locked="0"/>
    </xf>
    <xf numFmtId="170" fontId="25" fillId="0" borderId="0" xfId="0" applyNumberFormat="1" applyFont="1" applyProtection="1">
      <protection locked="0"/>
    </xf>
    <xf numFmtId="43" fontId="25" fillId="33" borderId="4" xfId="1" applyFont="1" applyFill="1" applyBorder="1" applyProtection="1">
      <protection locked="0"/>
    </xf>
    <xf numFmtId="1" fontId="9" fillId="33" borderId="33" xfId="0" applyNumberFormat="1" applyFont="1" applyFill="1" applyBorder="1" applyProtection="1">
      <protection locked="0"/>
    </xf>
    <xf numFmtId="1" fontId="9" fillId="33" borderId="1" xfId="0" applyNumberFormat="1" applyFont="1" applyFill="1" applyBorder="1" applyProtection="1">
      <protection locked="0"/>
    </xf>
    <xf numFmtId="1" fontId="3" fillId="33" borderId="32" xfId="0" applyNumberFormat="1" applyFont="1" applyFill="1" applyBorder="1" applyProtection="1">
      <protection locked="0"/>
    </xf>
    <xf numFmtId="167" fontId="3" fillId="33" borderId="16" xfId="2" applyFont="1" applyFill="1" applyBorder="1" applyAlignment="1" applyProtection="1">
      <alignment vertical="center"/>
    </xf>
    <xf numFmtId="167" fontId="3" fillId="33" borderId="4" xfId="2" applyFont="1" applyFill="1" applyBorder="1" applyAlignment="1" applyProtection="1">
      <alignment vertical="center"/>
    </xf>
    <xf numFmtId="43" fontId="4" fillId="33" borderId="4" xfId="1" applyFont="1" applyFill="1" applyBorder="1" applyProtection="1"/>
    <xf numFmtId="43" fontId="4" fillId="33" borderId="4" xfId="1" applyFont="1" applyFill="1" applyBorder="1" applyAlignment="1" applyProtection="1"/>
    <xf numFmtId="170" fontId="4" fillId="33" borderId="4" xfId="0" applyNumberFormat="1" applyFont="1" applyFill="1" applyBorder="1"/>
    <xf numFmtId="170" fontId="4" fillId="33" borderId="4" xfId="1" applyNumberFormat="1" applyFont="1" applyFill="1" applyBorder="1" applyAlignment="1" applyProtection="1"/>
    <xf numFmtId="170" fontId="3" fillId="34" borderId="4" xfId="0" applyNumberFormat="1" applyFont="1" applyFill="1" applyBorder="1" applyAlignment="1" applyProtection="1">
      <alignment horizontal="center" vertical="center" wrapText="1"/>
      <protection locked="0"/>
    </xf>
    <xf numFmtId="43" fontId="3" fillId="34" borderId="37" xfId="1" applyFont="1" applyFill="1" applyBorder="1" applyAlignment="1" applyProtection="1">
      <alignment vertical="center" shrinkToFit="1"/>
    </xf>
    <xf numFmtId="170" fontId="25" fillId="34" borderId="33" xfId="3" applyNumberFormat="1" applyFont="1" applyFill="1" applyBorder="1" applyAlignment="1" applyProtection="1">
      <alignment horizontal="center" vertical="center" wrapText="1"/>
      <protection locked="0"/>
    </xf>
    <xf numFmtId="43" fontId="3" fillId="34" borderId="78" xfId="1" applyFont="1" applyFill="1" applyBorder="1" applyAlignment="1" applyProtection="1">
      <alignment horizontal="right" vertical="center"/>
    </xf>
    <xf numFmtId="43" fontId="2" fillId="34" borderId="36" xfId="1" applyFont="1" applyFill="1" applyBorder="1" applyAlignment="1" applyProtection="1">
      <alignment horizontal="right" vertical="center"/>
    </xf>
    <xf numFmtId="43" fontId="2" fillId="34" borderId="19" xfId="1" applyFont="1" applyFill="1" applyBorder="1" applyAlignment="1" applyProtection="1">
      <alignment horizontal="right" vertical="center"/>
    </xf>
    <xf numFmtId="170" fontId="92" fillId="0" borderId="0" xfId="0" applyNumberFormat="1" applyFont="1" applyAlignment="1" applyProtection="1">
      <alignment horizontal="center" vertical="center" wrapText="1"/>
      <protection locked="0"/>
    </xf>
    <xf numFmtId="0" fontId="68" fillId="34" borderId="32" xfId="0" applyFont="1" applyFill="1" applyBorder="1" applyAlignment="1" applyProtection="1">
      <alignment horizontal="right" vertical="center" wrapText="1"/>
      <protection locked="0"/>
    </xf>
    <xf numFmtId="43" fontId="68" fillId="34" borderId="39" xfId="1" applyFont="1" applyFill="1" applyBorder="1" applyAlignment="1" applyProtection="1">
      <alignment horizontal="right" vertical="center"/>
    </xf>
    <xf numFmtId="0" fontId="73" fillId="0" borderId="0" xfId="0" applyFont="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4" fontId="68" fillId="0" borderId="0" xfId="2" applyNumberFormat="1" applyFont="1" applyFill="1" applyBorder="1" applyAlignment="1" applyProtection="1">
      <alignment horizontal="right" vertical="center"/>
      <protection locked="0"/>
    </xf>
    <xf numFmtId="0" fontId="59" fillId="32" borderId="40" xfId="0" applyFont="1" applyFill="1" applyBorder="1" applyAlignment="1">
      <alignment horizontal="center"/>
    </xf>
    <xf numFmtId="0" fontId="59" fillId="32" borderId="49" xfId="0" applyFont="1" applyFill="1" applyBorder="1" applyAlignment="1">
      <alignment horizontal="center"/>
    </xf>
    <xf numFmtId="0" fontId="59" fillId="32" borderId="18" xfId="0" applyFont="1" applyFill="1" applyBorder="1" applyAlignment="1">
      <alignment horizontal="center"/>
    </xf>
    <xf numFmtId="0" fontId="85" fillId="32" borderId="13" xfId="3" applyFont="1" applyFill="1" applyBorder="1" applyAlignment="1" applyProtection="1">
      <alignment horizontal="center"/>
    </xf>
    <xf numFmtId="0" fontId="85" fillId="32" borderId="14" xfId="3" applyFont="1" applyFill="1" applyBorder="1" applyAlignment="1" applyProtection="1">
      <alignment horizontal="center"/>
    </xf>
    <xf numFmtId="0" fontId="85" fillId="32" borderId="15" xfId="3" applyFont="1" applyFill="1" applyBorder="1" applyAlignment="1" applyProtection="1">
      <alignment horizontal="center"/>
    </xf>
    <xf numFmtId="0" fontId="61" fillId="20" borderId="13" xfId="3" applyFont="1" applyFill="1" applyBorder="1" applyAlignment="1" applyProtection="1">
      <alignment horizontal="center"/>
    </xf>
    <xf numFmtId="0" fontId="61" fillId="20" borderId="14" xfId="3" applyFont="1" applyFill="1" applyBorder="1" applyAlignment="1" applyProtection="1">
      <alignment horizontal="center"/>
    </xf>
    <xf numFmtId="0" fontId="61" fillId="20" borderId="15" xfId="3" applyFont="1" applyFill="1" applyBorder="1" applyAlignment="1" applyProtection="1">
      <alignment horizontal="center"/>
    </xf>
    <xf numFmtId="170" fontId="20" fillId="0" borderId="13" xfId="1" applyNumberFormat="1" applyFont="1" applyFill="1" applyBorder="1" applyAlignment="1" applyProtection="1">
      <alignment horizontal="left" vertical="center"/>
      <protection locked="0"/>
    </xf>
    <xf numFmtId="170" fontId="20" fillId="0" borderId="14" xfId="1" applyNumberFormat="1" applyFont="1" applyFill="1" applyBorder="1" applyAlignment="1" applyProtection="1">
      <alignment horizontal="left" vertical="center"/>
      <protection locked="0"/>
    </xf>
    <xf numFmtId="0" fontId="11" fillId="14" borderId="49" xfId="0" applyFont="1" applyFill="1" applyBorder="1" applyAlignment="1">
      <alignment horizontal="center"/>
    </xf>
    <xf numFmtId="0" fontId="58" fillId="20" borderId="0" xfId="0" applyFont="1" applyFill="1" applyAlignment="1" applyProtection="1">
      <alignment horizontal="center" vertical="center" wrapText="1"/>
      <protection locked="0"/>
    </xf>
    <xf numFmtId="0" fontId="58" fillId="20" borderId="31" xfId="0" applyFont="1" applyFill="1" applyBorder="1" applyAlignment="1" applyProtection="1">
      <alignment horizontal="center" vertical="center" wrapText="1"/>
      <protection locked="0"/>
    </xf>
    <xf numFmtId="0" fontId="58" fillId="20" borderId="14" xfId="0" applyFont="1" applyFill="1" applyBorder="1" applyAlignment="1" applyProtection="1">
      <alignment horizontal="center" vertical="center" wrapText="1"/>
      <protection locked="0"/>
    </xf>
    <xf numFmtId="0" fontId="58" fillId="20" borderId="15" xfId="0" applyFont="1" applyFill="1" applyBorder="1" applyAlignment="1" applyProtection="1">
      <alignment horizontal="center" vertical="center" wrapText="1"/>
      <protection locked="0"/>
    </xf>
    <xf numFmtId="43" fontId="17" fillId="0" borderId="0" xfId="1" applyFont="1" applyFill="1" applyBorder="1" applyAlignment="1" applyProtection="1">
      <alignment horizontal="center" vertical="center"/>
      <protection locked="0"/>
    </xf>
    <xf numFmtId="43" fontId="16" fillId="0" borderId="0" xfId="1" applyFont="1" applyFill="1" applyBorder="1" applyAlignment="1" applyProtection="1">
      <protection locked="0"/>
    </xf>
    <xf numFmtId="0" fontId="59" fillId="20" borderId="40" xfId="0" applyFont="1" applyFill="1" applyBorder="1" applyAlignment="1">
      <alignment horizontal="center"/>
    </xf>
    <xf numFmtId="0" fontId="59" fillId="20" borderId="49" xfId="0" applyFont="1" applyFill="1" applyBorder="1" applyAlignment="1">
      <alignment horizontal="center"/>
    </xf>
    <xf numFmtId="0" fontId="59" fillId="20" borderId="18" xfId="0" applyFont="1" applyFill="1" applyBorder="1" applyAlignment="1">
      <alignment horizontal="center"/>
    </xf>
    <xf numFmtId="170" fontId="20" fillId="0" borderId="9" xfId="1" applyNumberFormat="1" applyFont="1" applyFill="1" applyBorder="1" applyAlignment="1" applyProtection="1">
      <alignment horizontal="left"/>
      <protection locked="0"/>
    </xf>
    <xf numFmtId="170" fontId="20" fillId="0" borderId="68" xfId="1" applyNumberFormat="1" applyFont="1" applyFill="1" applyBorder="1" applyAlignment="1" applyProtection="1">
      <alignment horizontal="left"/>
      <protection locked="0"/>
    </xf>
    <xf numFmtId="170" fontId="20" fillId="0" borderId="68" xfId="1" applyNumberFormat="1" applyFont="1" applyFill="1" applyBorder="1" applyAlignment="1" applyProtection="1">
      <alignment horizontal="right"/>
      <protection locked="0"/>
    </xf>
    <xf numFmtId="170" fontId="20" fillId="0" borderId="10" xfId="1" applyNumberFormat="1" applyFont="1" applyFill="1" applyBorder="1" applyAlignment="1" applyProtection="1">
      <alignment horizontal="right"/>
      <protection locked="0"/>
    </xf>
    <xf numFmtId="0" fontId="53" fillId="0" borderId="0" xfId="0" applyFont="1" applyAlignment="1">
      <alignment horizontal="left" vertical="center" wrapText="1"/>
    </xf>
    <xf numFmtId="43" fontId="21" fillId="0" borderId="0" xfId="1" applyFont="1" applyFill="1" applyBorder="1" applyAlignment="1" applyProtection="1">
      <alignment horizontal="center" vertical="center"/>
      <protection locked="0"/>
    </xf>
    <xf numFmtId="43" fontId="17" fillId="0" borderId="0" xfId="1" applyFont="1" applyFill="1" applyBorder="1" applyAlignment="1" applyProtection="1">
      <alignment horizontal="center"/>
      <protection locked="0"/>
    </xf>
    <xf numFmtId="0" fontId="11" fillId="15" borderId="0" xfId="0" applyFont="1" applyFill="1" applyAlignment="1">
      <alignment horizontal="center"/>
    </xf>
    <xf numFmtId="0" fontId="1" fillId="0" borderId="0" xfId="0" applyFont="1" applyAlignment="1">
      <alignment horizontal="left"/>
    </xf>
    <xf numFmtId="43" fontId="20" fillId="6" borderId="32" xfId="1" applyFont="1" applyFill="1" applyBorder="1" applyAlignment="1" applyProtection="1">
      <alignment horizontal="center"/>
      <protection locked="0"/>
    </xf>
    <xf numFmtId="43" fontId="20" fillId="6" borderId="33" xfId="1" applyFont="1" applyFill="1" applyBorder="1" applyAlignment="1" applyProtection="1">
      <alignment horizontal="center"/>
      <protection locked="0"/>
    </xf>
    <xf numFmtId="43" fontId="20" fillId="6" borderId="1" xfId="1" applyFont="1" applyFill="1" applyBorder="1" applyAlignment="1" applyProtection="1">
      <alignment horizontal="center"/>
      <protection locked="0"/>
    </xf>
    <xf numFmtId="43" fontId="20" fillId="13" borderId="32" xfId="1" applyFont="1" applyFill="1" applyBorder="1" applyAlignment="1" applyProtection="1">
      <alignment horizontal="right"/>
      <protection locked="0"/>
    </xf>
    <xf numFmtId="43" fontId="20" fillId="13" borderId="33" xfId="1" applyFont="1" applyFill="1" applyBorder="1" applyAlignment="1" applyProtection="1">
      <alignment horizontal="right"/>
      <protection locked="0"/>
    </xf>
    <xf numFmtId="43" fontId="20" fillId="13" borderId="1" xfId="1" applyFont="1" applyFill="1" applyBorder="1" applyAlignment="1" applyProtection="1">
      <alignment horizontal="right"/>
      <protection locked="0"/>
    </xf>
    <xf numFmtId="43" fontId="20" fillId="13" borderId="32" xfId="1" applyFont="1" applyFill="1" applyBorder="1" applyAlignment="1" applyProtection="1">
      <alignment horizontal="right"/>
    </xf>
    <xf numFmtId="43" fontId="20" fillId="13" borderId="1" xfId="1" applyFont="1" applyFill="1" applyBorder="1" applyAlignment="1" applyProtection="1">
      <alignment horizontal="right"/>
    </xf>
    <xf numFmtId="43" fontId="20" fillId="2" borderId="32" xfId="1" applyFont="1" applyFill="1" applyBorder="1" applyAlignment="1" applyProtection="1">
      <alignment horizontal="right"/>
      <protection locked="0"/>
    </xf>
    <xf numFmtId="43" fontId="20" fillId="2" borderId="33" xfId="1" applyFont="1" applyFill="1" applyBorder="1" applyAlignment="1" applyProtection="1">
      <alignment horizontal="right"/>
      <protection locked="0"/>
    </xf>
    <xf numFmtId="43" fontId="20" fillId="2" borderId="1" xfId="1" applyFont="1" applyFill="1" applyBorder="1" applyAlignment="1" applyProtection="1">
      <alignment horizontal="right"/>
      <protection locked="0"/>
    </xf>
    <xf numFmtId="43" fontId="20" fillId="2" borderId="32" xfId="1" applyFont="1" applyFill="1" applyBorder="1" applyAlignment="1" applyProtection="1">
      <alignment horizontal="right"/>
    </xf>
    <xf numFmtId="43" fontId="20" fillId="2" borderId="1" xfId="1" applyFont="1" applyFill="1" applyBorder="1" applyAlignment="1" applyProtection="1">
      <alignment horizontal="right"/>
    </xf>
    <xf numFmtId="43" fontId="20" fillId="6" borderId="32" xfId="2" applyNumberFormat="1" applyFont="1" applyFill="1" applyBorder="1" applyAlignment="1" applyProtection="1">
      <alignment horizontal="right"/>
    </xf>
    <xf numFmtId="43" fontId="20" fillId="6" borderId="1" xfId="2" applyNumberFormat="1" applyFont="1" applyFill="1" applyBorder="1" applyAlignment="1" applyProtection="1">
      <alignment horizontal="right"/>
    </xf>
    <xf numFmtId="43" fontId="16" fillId="5" borderId="32" xfId="1" applyFont="1" applyFill="1" applyBorder="1" applyAlignment="1" applyProtection="1">
      <alignment horizontal="right"/>
      <protection locked="0"/>
    </xf>
    <xf numFmtId="43" fontId="16" fillId="5" borderId="1" xfId="1" applyFont="1" applyFill="1" applyBorder="1" applyAlignment="1" applyProtection="1">
      <alignment horizontal="right"/>
      <protection locked="0"/>
    </xf>
    <xf numFmtId="43" fontId="4" fillId="34" borderId="32" xfId="1" applyFont="1" applyFill="1" applyBorder="1" applyAlignment="1" applyProtection="1">
      <alignment horizontal="center"/>
    </xf>
    <xf numFmtId="43" fontId="4" fillId="34" borderId="33" xfId="1" applyFont="1" applyFill="1" applyBorder="1" applyAlignment="1" applyProtection="1">
      <alignment horizontal="center"/>
    </xf>
    <xf numFmtId="43" fontId="4" fillId="34" borderId="1" xfId="1" applyFont="1" applyFill="1" applyBorder="1" applyAlignment="1" applyProtection="1">
      <alignment horizontal="center"/>
    </xf>
    <xf numFmtId="43" fontId="8" fillId="0" borderId="16" xfId="1" applyFont="1" applyBorder="1" applyAlignment="1" applyProtection="1">
      <alignment horizontal="center" vertical="center"/>
      <protection locked="0"/>
    </xf>
    <xf numFmtId="43" fontId="8" fillId="0" borderId="62" xfId="1" applyFont="1" applyBorder="1" applyAlignment="1" applyProtection="1">
      <alignment horizontal="center" vertical="center"/>
      <protection locked="0"/>
    </xf>
    <xf numFmtId="43" fontId="4" fillId="34" borderId="109" xfId="1" applyFont="1" applyFill="1" applyBorder="1" applyAlignment="1" applyProtection="1">
      <alignment horizontal="center"/>
    </xf>
    <xf numFmtId="1" fontId="9" fillId="33" borderId="32" xfId="0" applyNumberFormat="1" applyFont="1" applyFill="1" applyBorder="1" applyAlignment="1" applyProtection="1">
      <alignment horizontal="left"/>
      <protection locked="0"/>
    </xf>
    <xf numFmtId="1" fontId="9" fillId="33" borderId="33" xfId="0" applyNumberFormat="1" applyFont="1" applyFill="1" applyBorder="1" applyAlignment="1" applyProtection="1">
      <alignment horizontal="left"/>
      <protection locked="0"/>
    </xf>
    <xf numFmtId="1" fontId="9" fillId="33" borderId="1" xfId="0" applyNumberFormat="1" applyFont="1" applyFill="1" applyBorder="1" applyAlignment="1" applyProtection="1">
      <alignment horizontal="left"/>
      <protection locked="0"/>
    </xf>
    <xf numFmtId="170" fontId="40" fillId="0" borderId="0" xfId="3" applyNumberFormat="1" applyFont="1" applyFill="1" applyBorder="1" applyAlignment="1" applyProtection="1">
      <alignment horizontal="center" vertical="center" wrapText="1"/>
      <protection locked="0"/>
    </xf>
    <xf numFmtId="170" fontId="9" fillId="2" borderId="32" xfId="0" applyNumberFormat="1" applyFont="1" applyFill="1" applyBorder="1" applyAlignment="1" applyProtection="1">
      <alignment horizontal="center" vertical="center"/>
      <protection locked="0"/>
    </xf>
    <xf numFmtId="170" fontId="9" fillId="2" borderId="33" xfId="0" applyNumberFormat="1" applyFont="1" applyFill="1" applyBorder="1" applyAlignment="1" applyProtection="1">
      <alignment horizontal="center" vertical="center"/>
      <protection locked="0"/>
    </xf>
    <xf numFmtId="170" fontId="9" fillId="2" borderId="1" xfId="0" applyNumberFormat="1" applyFont="1" applyFill="1" applyBorder="1" applyAlignment="1" applyProtection="1">
      <alignment horizontal="center" vertical="center"/>
      <protection locked="0"/>
    </xf>
    <xf numFmtId="43" fontId="2" fillId="0" borderId="3" xfId="1" applyFont="1" applyFill="1" applyBorder="1" applyAlignment="1" applyProtection="1">
      <alignment horizontal="right"/>
      <protection locked="0"/>
    </xf>
    <xf numFmtId="43" fontId="1" fillId="0" borderId="19" xfId="1" applyFont="1" applyBorder="1" applyAlignment="1" applyProtection="1">
      <protection locked="0"/>
    </xf>
    <xf numFmtId="43" fontId="2" fillId="0" borderId="3" xfId="1" applyFont="1" applyBorder="1" applyAlignment="1" applyProtection="1">
      <alignment horizontal="right" vertical="center"/>
      <protection locked="0"/>
    </xf>
    <xf numFmtId="43" fontId="2" fillId="0" borderId="23" xfId="1" applyFont="1" applyBorder="1" applyAlignment="1" applyProtection="1">
      <alignment horizontal="right" vertical="center"/>
      <protection locked="0"/>
    </xf>
    <xf numFmtId="43" fontId="1" fillId="0" borderId="20" xfId="1" applyFont="1" applyBorder="1" applyAlignment="1" applyProtection="1">
      <protection locked="0"/>
    </xf>
    <xf numFmtId="170" fontId="4" fillId="34" borderId="32" xfId="1" applyNumberFormat="1" applyFont="1" applyFill="1" applyBorder="1" applyAlignment="1" applyProtection="1">
      <alignment horizontal="right"/>
      <protection locked="0"/>
    </xf>
    <xf numFmtId="170" fontId="4" fillId="34" borderId="33" xfId="1" applyNumberFormat="1" applyFont="1" applyFill="1" applyBorder="1" applyAlignment="1" applyProtection="1">
      <alignment horizontal="right"/>
      <protection locked="0"/>
    </xf>
    <xf numFmtId="170" fontId="4" fillId="34" borderId="1" xfId="1" applyNumberFormat="1" applyFont="1" applyFill="1" applyBorder="1" applyAlignment="1" applyProtection="1">
      <alignment horizontal="right"/>
      <protection locked="0"/>
    </xf>
    <xf numFmtId="43" fontId="8" fillId="0" borderId="3" xfId="1" applyFont="1" applyFill="1" applyBorder="1" applyAlignment="1" applyProtection="1">
      <alignment horizontal="right"/>
    </xf>
    <xf numFmtId="170" fontId="2" fillId="6" borderId="0" xfId="0" applyNumberFormat="1" applyFont="1" applyFill="1" applyAlignment="1" applyProtection="1">
      <alignment horizontal="center" vertical="center"/>
      <protection locked="0"/>
    </xf>
    <xf numFmtId="170" fontId="2" fillId="6" borderId="29" xfId="0" applyNumberFormat="1" applyFont="1" applyFill="1" applyBorder="1" applyAlignment="1" applyProtection="1">
      <alignment horizontal="center" vertical="center"/>
      <protection locked="0"/>
    </xf>
    <xf numFmtId="171" fontId="4" fillId="0" borderId="16" xfId="0" applyNumberFormat="1" applyFont="1" applyBorder="1" applyAlignment="1" applyProtection="1">
      <alignment horizontal="center" wrapText="1"/>
      <protection locked="0"/>
    </xf>
    <xf numFmtId="171" fontId="4" fillId="0" borderId="62" xfId="0" applyNumberFormat="1" applyFont="1" applyBorder="1" applyAlignment="1" applyProtection="1">
      <alignment horizontal="center" wrapText="1"/>
      <protection locked="0"/>
    </xf>
    <xf numFmtId="39" fontId="9" fillId="0" borderId="92" xfId="2" applyNumberFormat="1" applyFont="1" applyFill="1" applyBorder="1" applyAlignment="1" applyProtection="1">
      <alignment horizontal="center" vertical="center"/>
      <protection locked="0"/>
    </xf>
    <xf numFmtId="39" fontId="9" fillId="0" borderId="28" xfId="2" applyNumberFormat="1" applyFont="1" applyFill="1" applyBorder="1" applyAlignment="1" applyProtection="1">
      <alignment horizontal="center" vertical="center"/>
      <protection locked="0"/>
    </xf>
    <xf numFmtId="170" fontId="11" fillId="12" borderId="98" xfId="0" applyNumberFormat="1" applyFont="1" applyFill="1" applyBorder="1" applyAlignment="1" applyProtection="1">
      <alignment horizontal="center" vertical="center"/>
      <protection locked="0"/>
    </xf>
    <xf numFmtId="170" fontId="11" fillId="12" borderId="96" xfId="0" applyNumberFormat="1" applyFont="1" applyFill="1" applyBorder="1" applyAlignment="1" applyProtection="1">
      <alignment horizontal="center" vertical="center"/>
      <protection locked="0"/>
    </xf>
    <xf numFmtId="170" fontId="9" fillId="0" borderId="32" xfId="0" applyNumberFormat="1" applyFont="1" applyBorder="1" applyAlignment="1" applyProtection="1">
      <alignment horizontal="right" vertical="center" wrapText="1"/>
      <protection locked="0"/>
    </xf>
    <xf numFmtId="170" fontId="9" fillId="0" borderId="33" xfId="0" applyNumberFormat="1" applyFont="1" applyBorder="1" applyAlignment="1" applyProtection="1">
      <alignment horizontal="right" vertical="center" wrapText="1"/>
      <protection locked="0"/>
    </xf>
    <xf numFmtId="170" fontId="9" fillId="0" borderId="1" xfId="0" applyNumberFormat="1" applyFont="1" applyBorder="1" applyAlignment="1" applyProtection="1">
      <alignment horizontal="right" vertical="center" wrapText="1"/>
      <protection locked="0"/>
    </xf>
    <xf numFmtId="170" fontId="4" fillId="12" borderId="33" xfId="0" applyNumberFormat="1" applyFont="1" applyFill="1" applyBorder="1" applyAlignment="1" applyProtection="1">
      <alignment horizontal="center" vertical="center"/>
      <protection locked="0"/>
    </xf>
    <xf numFmtId="170" fontId="4" fillId="12" borderId="1" xfId="0" applyNumberFormat="1" applyFont="1" applyFill="1" applyBorder="1" applyAlignment="1" applyProtection="1">
      <alignment horizontal="center" vertical="center"/>
      <protection locked="0"/>
    </xf>
    <xf numFmtId="170" fontId="9" fillId="0" borderId="16" xfId="0" applyNumberFormat="1" applyFont="1" applyBorder="1" applyAlignment="1" applyProtection="1">
      <alignment horizontal="center" vertical="center"/>
      <protection locked="0"/>
    </xf>
    <xf numFmtId="170" fontId="1" fillId="0" borderId="62" xfId="0" applyNumberFormat="1" applyFont="1" applyBorder="1" applyProtection="1">
      <protection locked="0"/>
    </xf>
    <xf numFmtId="43" fontId="4" fillId="3" borderId="37" xfId="1" applyFont="1" applyFill="1" applyBorder="1" applyAlignment="1" applyProtection="1">
      <alignment horizontal="center"/>
      <protection locked="0"/>
    </xf>
    <xf numFmtId="43" fontId="4" fillId="3" borderId="38" xfId="1" applyFont="1" applyFill="1" applyBorder="1" applyAlignment="1" applyProtection="1">
      <alignment horizontal="center"/>
      <protection locked="0"/>
    </xf>
    <xf numFmtId="43" fontId="8" fillId="0" borderId="17" xfId="1" applyFont="1" applyFill="1" applyBorder="1" applyAlignment="1" applyProtection="1">
      <alignment horizontal="right"/>
    </xf>
    <xf numFmtId="170" fontId="9" fillId="0" borderId="17" xfId="0" applyNumberFormat="1" applyFont="1" applyBorder="1" applyAlignment="1" applyProtection="1">
      <alignment horizontal="center" vertical="center"/>
      <protection locked="0"/>
    </xf>
    <xf numFmtId="170" fontId="1" fillId="0" borderId="48" xfId="0" applyNumberFormat="1" applyFont="1" applyBorder="1" applyProtection="1">
      <protection locked="0"/>
    </xf>
    <xf numFmtId="170" fontId="1" fillId="0" borderId="0" xfId="0" applyNumberFormat="1" applyFont="1" applyAlignment="1" applyProtection="1">
      <alignment horizontal="center"/>
      <protection locked="0"/>
    </xf>
    <xf numFmtId="170" fontId="9" fillId="4" borderId="92" xfId="0" applyNumberFormat="1" applyFont="1" applyFill="1" applyBorder="1" applyAlignment="1" applyProtection="1">
      <alignment horizontal="center" wrapText="1"/>
      <protection locked="0"/>
    </xf>
    <xf numFmtId="170" fontId="9" fillId="4" borderId="28" xfId="0" applyNumberFormat="1" applyFont="1" applyFill="1" applyBorder="1" applyAlignment="1" applyProtection="1">
      <alignment horizontal="center" wrapText="1"/>
      <protection locked="0"/>
    </xf>
    <xf numFmtId="170" fontId="9" fillId="4" borderId="93" xfId="0" applyNumberFormat="1" applyFont="1" applyFill="1" applyBorder="1" applyAlignment="1" applyProtection="1">
      <alignment horizontal="center" wrapText="1"/>
      <protection locked="0"/>
    </xf>
    <xf numFmtId="170" fontId="4" fillId="0" borderId="43" xfId="0" applyNumberFormat="1" applyFont="1" applyBorder="1" applyAlignment="1" applyProtection="1">
      <alignment horizontal="center" wrapText="1"/>
      <protection locked="0"/>
    </xf>
    <xf numFmtId="170" fontId="4" fillId="0" borderId="68" xfId="0" applyNumberFormat="1" applyFont="1" applyBorder="1" applyAlignment="1" applyProtection="1">
      <alignment horizontal="center" wrapText="1"/>
      <protection locked="0"/>
    </xf>
    <xf numFmtId="170" fontId="4" fillId="0" borderId="82" xfId="0" applyNumberFormat="1" applyFont="1" applyBorder="1" applyAlignment="1" applyProtection="1">
      <alignment horizontal="center" wrapText="1"/>
      <protection locked="0"/>
    </xf>
    <xf numFmtId="170" fontId="9" fillId="3" borderId="50" xfId="0" applyNumberFormat="1" applyFont="1" applyFill="1" applyBorder="1" applyAlignment="1" applyProtection="1">
      <alignment horizontal="center" vertical="center"/>
      <protection locked="0"/>
    </xf>
    <xf numFmtId="170" fontId="9" fillId="3" borderId="84" xfId="0" applyNumberFormat="1" applyFont="1" applyFill="1" applyBorder="1" applyAlignment="1" applyProtection="1">
      <alignment horizontal="center" vertical="center"/>
      <protection locked="0"/>
    </xf>
    <xf numFmtId="170" fontId="9" fillId="3" borderId="56" xfId="0" applyNumberFormat="1" applyFont="1" applyFill="1" applyBorder="1" applyAlignment="1" applyProtection="1">
      <alignment horizontal="center" vertical="center"/>
      <protection locked="0"/>
    </xf>
    <xf numFmtId="170" fontId="4" fillId="0" borderId="49" xfId="0" applyNumberFormat="1" applyFont="1" applyBorder="1" applyAlignment="1" applyProtection="1">
      <alignment horizontal="center" vertical="center"/>
      <protection locked="0"/>
    </xf>
    <xf numFmtId="170" fontId="4" fillId="0" borderId="18" xfId="0" applyNumberFormat="1" applyFont="1" applyBorder="1" applyAlignment="1" applyProtection="1">
      <alignment horizontal="center" vertical="center"/>
      <protection locked="0"/>
    </xf>
    <xf numFmtId="43" fontId="3" fillId="2" borderId="102" xfId="1" applyFont="1" applyFill="1" applyBorder="1" applyAlignment="1" applyProtection="1">
      <alignment horizontal="right" vertical="center"/>
    </xf>
    <xf numFmtId="43" fontId="3" fillId="2" borderId="101" xfId="1" applyFont="1" applyFill="1" applyBorder="1" applyAlignment="1" applyProtection="1">
      <alignment horizontal="right" vertical="center"/>
    </xf>
    <xf numFmtId="170" fontId="9" fillId="3" borderId="40" xfId="0" applyNumberFormat="1" applyFont="1" applyFill="1" applyBorder="1" applyAlignment="1" applyProtection="1">
      <alignment horizontal="center" vertical="center"/>
      <protection locked="0"/>
    </xf>
    <xf numFmtId="170" fontId="9" fillId="3" borderId="49" xfId="0" applyNumberFormat="1" applyFont="1" applyFill="1" applyBorder="1" applyAlignment="1" applyProtection="1">
      <alignment horizontal="center" vertical="center"/>
      <protection locked="0"/>
    </xf>
    <xf numFmtId="170" fontId="9" fillId="3" borderId="18" xfId="0" applyNumberFormat="1" applyFont="1" applyFill="1" applyBorder="1" applyAlignment="1" applyProtection="1">
      <alignment horizontal="center" vertical="center"/>
      <protection locked="0"/>
    </xf>
    <xf numFmtId="39" fontId="3" fillId="2" borderId="112" xfId="2" applyNumberFormat="1" applyFont="1" applyFill="1" applyBorder="1" applyAlignment="1" applyProtection="1">
      <alignment horizontal="right" vertical="center"/>
      <protection locked="0"/>
    </xf>
    <xf numFmtId="39" fontId="3" fillId="2" borderId="100" xfId="2" applyNumberFormat="1" applyFont="1" applyFill="1" applyBorder="1" applyAlignment="1" applyProtection="1">
      <alignment horizontal="right" vertical="center"/>
      <protection locked="0"/>
    </xf>
    <xf numFmtId="39" fontId="3" fillId="2" borderId="105" xfId="2" applyNumberFormat="1" applyFont="1" applyFill="1" applyBorder="1" applyAlignment="1" applyProtection="1">
      <alignment horizontal="right" vertical="center"/>
      <protection locked="0"/>
    </xf>
    <xf numFmtId="170" fontId="4" fillId="0" borderId="32" xfId="0" applyNumberFormat="1" applyFont="1" applyBorder="1" applyAlignment="1" applyProtection="1">
      <alignment horizontal="center" wrapText="1"/>
      <protection locked="0"/>
    </xf>
    <xf numFmtId="170" fontId="4" fillId="0" borderId="33" xfId="0" applyNumberFormat="1" applyFont="1" applyBorder="1" applyAlignment="1" applyProtection="1">
      <alignment horizontal="center" wrapText="1"/>
      <protection locked="0"/>
    </xf>
    <xf numFmtId="170" fontId="4" fillId="0" borderId="109" xfId="0" applyNumberFormat="1" applyFont="1" applyBorder="1" applyAlignment="1" applyProtection="1">
      <alignment horizontal="center" wrapText="1"/>
      <protection locked="0"/>
    </xf>
    <xf numFmtId="170" fontId="4" fillId="3" borderId="55" xfId="0" applyNumberFormat="1" applyFont="1" applyFill="1" applyBorder="1" applyAlignment="1" applyProtection="1">
      <alignment horizontal="center"/>
      <protection locked="0"/>
    </xf>
    <xf numFmtId="170" fontId="4" fillId="3" borderId="33" xfId="0" applyNumberFormat="1" applyFont="1" applyFill="1" applyBorder="1" applyAlignment="1" applyProtection="1">
      <alignment horizontal="center"/>
      <protection locked="0"/>
    </xf>
    <xf numFmtId="170" fontId="4" fillId="3" borderId="1" xfId="0" applyNumberFormat="1" applyFont="1" applyFill="1" applyBorder="1" applyAlignment="1" applyProtection="1">
      <alignment horizontal="center"/>
      <protection locked="0"/>
    </xf>
    <xf numFmtId="170" fontId="4" fillId="0" borderId="80" xfId="0" applyNumberFormat="1" applyFont="1" applyBorder="1" applyAlignment="1" applyProtection="1">
      <alignment horizontal="center" vertical="center"/>
      <protection locked="0"/>
    </xf>
    <xf numFmtId="170" fontId="4" fillId="0" borderId="81" xfId="0" applyNumberFormat="1" applyFont="1" applyBorder="1" applyAlignment="1" applyProtection="1">
      <alignment horizontal="center" vertical="center"/>
      <protection locked="0"/>
    </xf>
    <xf numFmtId="170" fontId="4" fillId="6" borderId="33" xfId="0" applyNumberFormat="1" applyFont="1" applyFill="1" applyBorder="1" applyAlignment="1" applyProtection="1">
      <alignment horizontal="center"/>
      <protection locked="0"/>
    </xf>
    <xf numFmtId="170" fontId="4" fillId="6" borderId="1" xfId="0" applyNumberFormat="1" applyFont="1" applyFill="1" applyBorder="1" applyAlignment="1" applyProtection="1">
      <alignment horizontal="center"/>
      <protection locked="0"/>
    </xf>
    <xf numFmtId="170" fontId="4" fillId="12" borderId="32" xfId="0" applyNumberFormat="1" applyFont="1" applyFill="1" applyBorder="1" applyAlignment="1" applyProtection="1">
      <alignment horizontal="center" vertical="center"/>
      <protection locked="0"/>
    </xf>
    <xf numFmtId="170" fontId="11" fillId="0" borderId="33" xfId="0" applyNumberFormat="1" applyFont="1" applyBorder="1" applyAlignment="1" applyProtection="1">
      <alignment horizontal="center" vertical="center"/>
      <protection locked="0"/>
    </xf>
    <xf numFmtId="170" fontId="11" fillId="0" borderId="1" xfId="0" applyNumberFormat="1" applyFont="1" applyBorder="1" applyAlignment="1" applyProtection="1">
      <alignment horizontal="center" vertical="center"/>
      <protection locked="0"/>
    </xf>
    <xf numFmtId="43" fontId="3" fillId="2" borderId="100" xfId="1" applyFont="1" applyFill="1" applyBorder="1" applyAlignment="1" applyProtection="1">
      <alignment horizontal="right" vertical="center"/>
    </xf>
    <xf numFmtId="43" fontId="4" fillId="6" borderId="32" xfId="1" applyFont="1" applyFill="1" applyBorder="1" applyAlignment="1" applyProtection="1">
      <alignment horizontal="center"/>
    </xf>
    <xf numFmtId="43" fontId="4" fillId="6" borderId="1" xfId="1" applyFont="1" applyFill="1" applyBorder="1" applyAlignment="1" applyProtection="1">
      <alignment horizontal="center"/>
    </xf>
    <xf numFmtId="170" fontId="4" fillId="3" borderId="32" xfId="2" applyNumberFormat="1" applyFont="1" applyFill="1" applyBorder="1" applyAlignment="1" applyProtection="1">
      <alignment horizontal="center"/>
      <protection locked="0"/>
    </xf>
    <xf numFmtId="170" fontId="4" fillId="3" borderId="109" xfId="2" applyNumberFormat="1" applyFont="1" applyFill="1" applyBorder="1" applyAlignment="1" applyProtection="1">
      <alignment horizontal="center"/>
      <protection locked="0"/>
    </xf>
    <xf numFmtId="170" fontId="4" fillId="3" borderId="32" xfId="0" applyNumberFormat="1" applyFont="1" applyFill="1" applyBorder="1" applyAlignment="1" applyProtection="1">
      <alignment horizontal="center"/>
      <protection locked="0"/>
    </xf>
    <xf numFmtId="170" fontId="1" fillId="0" borderId="16" xfId="1" applyNumberFormat="1" applyFont="1" applyBorder="1" applyAlignment="1" applyProtection="1">
      <alignment horizontal="left" vertical="center" wrapText="1"/>
      <protection locked="0"/>
    </xf>
    <xf numFmtId="170" fontId="1" fillId="0" borderId="62" xfId="1" applyNumberFormat="1" applyFont="1" applyBorder="1" applyAlignment="1" applyProtection="1">
      <alignment horizontal="left" vertical="center" wrapText="1"/>
      <protection locked="0"/>
    </xf>
    <xf numFmtId="1" fontId="86" fillId="0" borderId="88" xfId="0" applyNumberFormat="1" applyFont="1" applyBorder="1" applyAlignment="1" applyProtection="1">
      <alignment horizontal="center" vertical="center" wrapText="1"/>
      <protection locked="0"/>
    </xf>
    <xf numFmtId="1" fontId="86" fillId="0" borderId="0" xfId="0" applyNumberFormat="1" applyFont="1" applyAlignment="1" applyProtection="1">
      <alignment horizontal="center" vertical="center" wrapText="1"/>
      <protection locked="0"/>
    </xf>
    <xf numFmtId="170" fontId="15" fillId="0" borderId="16" xfId="0" applyNumberFormat="1" applyFont="1" applyBorder="1" applyAlignment="1" applyProtection="1">
      <alignment horizontal="center" vertical="center"/>
      <protection locked="0"/>
    </xf>
    <xf numFmtId="170" fontId="15" fillId="0" borderId="74" xfId="0" applyNumberFormat="1" applyFont="1" applyBorder="1" applyAlignment="1" applyProtection="1">
      <alignment horizontal="center" vertical="center"/>
      <protection locked="0"/>
    </xf>
    <xf numFmtId="39" fontId="3" fillId="2" borderId="104" xfId="2" applyNumberFormat="1" applyFont="1" applyFill="1" applyBorder="1" applyAlignment="1" applyProtection="1">
      <alignment horizontal="right" vertical="center"/>
      <protection locked="0"/>
    </xf>
    <xf numFmtId="170" fontId="11" fillId="12" borderId="37" xfId="0" applyNumberFormat="1" applyFont="1" applyFill="1" applyBorder="1" applyAlignment="1" applyProtection="1">
      <alignment horizontal="center" vertical="center"/>
      <protection locked="0"/>
    </xf>
    <xf numFmtId="170" fontId="11" fillId="12" borderId="33" xfId="0" applyNumberFormat="1" applyFont="1" applyFill="1" applyBorder="1" applyAlignment="1" applyProtection="1">
      <alignment horizontal="center" vertical="center"/>
      <protection locked="0"/>
    </xf>
    <xf numFmtId="170" fontId="11" fillId="12" borderId="26" xfId="0" applyNumberFormat="1" applyFont="1" applyFill="1" applyBorder="1" applyAlignment="1" applyProtection="1">
      <alignment horizontal="center" vertical="center"/>
      <protection locked="0"/>
    </xf>
    <xf numFmtId="170" fontId="3" fillId="0" borderId="16" xfId="0" applyNumberFormat="1" applyFont="1" applyBorder="1" applyAlignment="1" applyProtection="1">
      <alignment horizontal="center" vertical="center" wrapText="1"/>
      <protection locked="0"/>
    </xf>
    <xf numFmtId="170" fontId="3" fillId="0" borderId="74" xfId="0" applyNumberFormat="1" applyFont="1" applyBorder="1" applyAlignment="1" applyProtection="1">
      <alignment horizontal="center" vertical="center" wrapText="1"/>
      <protection locked="0"/>
    </xf>
    <xf numFmtId="170" fontId="1" fillId="0" borderId="0" xfId="0" applyNumberFormat="1" applyFont="1" applyAlignment="1" applyProtection="1">
      <alignment horizontal="left"/>
      <protection locked="0"/>
    </xf>
    <xf numFmtId="43" fontId="2" fillId="0" borderId="77" xfId="1" applyFont="1" applyBorder="1" applyAlignment="1" applyProtection="1"/>
    <xf numFmtId="43" fontId="2" fillId="0" borderId="62" xfId="1" applyFont="1" applyBorder="1" applyAlignment="1" applyProtection="1"/>
    <xf numFmtId="170" fontId="4" fillId="0" borderId="68" xfId="1" applyNumberFormat="1" applyFont="1" applyFill="1" applyBorder="1" applyAlignment="1" applyProtection="1">
      <alignment horizontal="left"/>
      <protection locked="0"/>
    </xf>
    <xf numFmtId="170" fontId="4" fillId="0" borderId="68" xfId="1" applyNumberFormat="1" applyFont="1" applyFill="1" applyBorder="1" applyAlignment="1" applyProtection="1">
      <alignment horizontal="right"/>
      <protection locked="0"/>
    </xf>
    <xf numFmtId="170" fontId="4" fillId="0" borderId="10" xfId="1" applyNumberFormat="1" applyFont="1" applyFill="1" applyBorder="1" applyAlignment="1" applyProtection="1">
      <alignment horizontal="right"/>
      <protection locked="0"/>
    </xf>
    <xf numFmtId="43" fontId="2" fillId="0" borderId="43" xfId="1" applyFont="1" applyBorder="1" applyAlignment="1" applyProtection="1">
      <protection locked="0"/>
    </xf>
    <xf numFmtId="43" fontId="2" fillId="0" borderId="82" xfId="1" applyFont="1" applyBorder="1" applyAlignment="1" applyProtection="1">
      <protection locked="0"/>
    </xf>
    <xf numFmtId="43" fontId="4" fillId="2" borderId="13" xfId="1" applyFont="1" applyFill="1" applyBorder="1" applyAlignment="1" applyProtection="1">
      <alignment horizontal="right"/>
    </xf>
    <xf numFmtId="43" fontId="4" fillId="2" borderId="14" xfId="1" applyFont="1" applyFill="1" applyBorder="1" applyAlignment="1" applyProtection="1">
      <alignment horizontal="right"/>
    </xf>
    <xf numFmtId="43" fontId="4" fillId="2" borderId="15" xfId="1" applyFont="1" applyFill="1" applyBorder="1" applyAlignment="1" applyProtection="1">
      <alignment horizontal="right"/>
    </xf>
    <xf numFmtId="43" fontId="8" fillId="0" borderId="23" xfId="1" applyFont="1" applyFill="1" applyBorder="1" applyAlignment="1" applyProtection="1">
      <alignment horizontal="right"/>
    </xf>
    <xf numFmtId="170" fontId="2" fillId="0" borderId="5" xfId="0" applyNumberFormat="1" applyFont="1" applyBorder="1" applyAlignment="1" applyProtection="1">
      <alignment wrapText="1"/>
      <protection locked="0"/>
    </xf>
    <xf numFmtId="170" fontId="2" fillId="0" borderId="77" xfId="0" applyNumberFormat="1" applyFont="1" applyBorder="1" applyAlignment="1" applyProtection="1">
      <alignment wrapText="1"/>
      <protection locked="0"/>
    </xf>
    <xf numFmtId="170" fontId="2" fillId="0" borderId="74" xfId="0" applyNumberFormat="1" applyFont="1" applyBorder="1" applyAlignment="1" applyProtection="1">
      <alignment wrapText="1"/>
      <protection locked="0"/>
    </xf>
    <xf numFmtId="40" fontId="4" fillId="6" borderId="32" xfId="1" applyNumberFormat="1" applyFont="1" applyFill="1" applyBorder="1" applyAlignment="1" applyProtection="1">
      <alignment horizontal="right"/>
    </xf>
    <xf numFmtId="40" fontId="4" fillId="6" borderId="109" xfId="1" applyNumberFormat="1" applyFont="1" applyFill="1" applyBorder="1" applyAlignment="1" applyProtection="1">
      <alignment horizontal="right"/>
    </xf>
    <xf numFmtId="170" fontId="88" fillId="0" borderId="13" xfId="0" applyNumberFormat="1" applyFont="1" applyBorder="1" applyAlignment="1" applyProtection="1">
      <alignment horizontal="center" vertical="center"/>
      <protection locked="0"/>
    </xf>
    <xf numFmtId="170" fontId="88" fillId="0" borderId="14" xfId="0" applyNumberFormat="1" applyFont="1" applyBorder="1" applyAlignment="1" applyProtection="1">
      <alignment horizontal="center" vertical="center"/>
      <protection locked="0"/>
    </xf>
    <xf numFmtId="170" fontId="88" fillId="0" borderId="15" xfId="0" applyNumberFormat="1" applyFont="1" applyBorder="1" applyAlignment="1" applyProtection="1">
      <alignment horizontal="center" vertical="center"/>
      <protection locked="0"/>
    </xf>
    <xf numFmtId="43" fontId="2" fillId="0" borderId="57" xfId="1" applyFont="1" applyBorder="1" applyAlignment="1" applyProtection="1">
      <protection locked="0"/>
    </xf>
    <xf numFmtId="43" fontId="2" fillId="0" borderId="85" xfId="1" applyFont="1" applyBorder="1" applyAlignment="1" applyProtection="1">
      <protection locked="0"/>
    </xf>
    <xf numFmtId="40" fontId="87" fillId="0" borderId="41" xfId="1" applyNumberFormat="1" applyFont="1" applyBorder="1" applyAlignment="1" applyProtection="1">
      <alignment horizontal="center"/>
    </xf>
    <xf numFmtId="40" fontId="87" fillId="0" borderId="42" xfId="1" applyNumberFormat="1" applyFont="1" applyBorder="1" applyAlignment="1" applyProtection="1">
      <alignment horizontal="center"/>
    </xf>
    <xf numFmtId="43" fontId="2" fillId="0" borderId="16" xfId="1" applyFont="1" applyBorder="1" applyAlignment="1" applyProtection="1">
      <alignment vertical="center"/>
      <protection locked="0"/>
    </xf>
    <xf numFmtId="43" fontId="2" fillId="0" borderId="62" xfId="1" applyFont="1" applyBorder="1" applyAlignment="1" applyProtection="1">
      <alignment vertical="center"/>
      <protection locked="0"/>
    </xf>
    <xf numFmtId="43" fontId="4" fillId="2" borderId="37" xfId="1" applyFont="1" applyFill="1" applyBorder="1" applyAlignment="1" applyProtection="1">
      <alignment horizontal="right"/>
    </xf>
    <xf numFmtId="43" fontId="4" fillId="2" borderId="38" xfId="1" applyFont="1" applyFill="1" applyBorder="1" applyAlignment="1" applyProtection="1">
      <alignment horizontal="right"/>
    </xf>
    <xf numFmtId="43" fontId="12" fillId="5" borderId="32" xfId="1" applyFont="1" applyFill="1" applyBorder="1" applyAlignment="1" applyProtection="1">
      <alignment horizontal="right"/>
      <protection locked="0"/>
    </xf>
    <xf numFmtId="43" fontId="12" fillId="5" borderId="109" xfId="1" applyFont="1" applyFill="1" applyBorder="1" applyAlignment="1" applyProtection="1">
      <alignment horizontal="right"/>
      <protection locked="0"/>
    </xf>
    <xf numFmtId="43" fontId="4" fillId="2" borderId="91" xfId="1" applyFont="1" applyFill="1" applyBorder="1" applyAlignment="1" applyProtection="1">
      <alignment horizontal="right"/>
    </xf>
    <xf numFmtId="170" fontId="4" fillId="0" borderId="13" xfId="1" applyNumberFormat="1" applyFont="1" applyFill="1" applyBorder="1" applyAlignment="1" applyProtection="1">
      <alignment horizontal="left" vertical="center"/>
      <protection locked="0"/>
    </xf>
    <xf numFmtId="170" fontId="4" fillId="0" borderId="14" xfId="1" applyNumberFormat="1" applyFont="1" applyFill="1" applyBorder="1" applyAlignment="1" applyProtection="1">
      <alignment horizontal="left" vertical="center"/>
      <protection locked="0"/>
    </xf>
    <xf numFmtId="170" fontId="88" fillId="0" borderId="40" xfId="0" applyNumberFormat="1" applyFont="1" applyBorder="1" applyAlignment="1" applyProtection="1">
      <alignment horizontal="center" vertical="center"/>
      <protection locked="0"/>
    </xf>
    <xf numFmtId="170" fontId="88" fillId="0" borderId="49" xfId="0" applyNumberFormat="1" applyFont="1" applyBorder="1" applyAlignment="1" applyProtection="1">
      <alignment horizontal="center" vertical="center"/>
      <protection locked="0"/>
    </xf>
    <xf numFmtId="170" fontId="88" fillId="0" borderId="18" xfId="0" applyNumberFormat="1" applyFont="1" applyBorder="1" applyAlignment="1" applyProtection="1">
      <alignment horizontal="center" vertical="center"/>
      <protection locked="0"/>
    </xf>
    <xf numFmtId="170" fontId="8" fillId="0" borderId="16" xfId="1" applyNumberFormat="1" applyFont="1" applyBorder="1" applyAlignment="1" applyProtection="1">
      <alignment horizontal="right"/>
      <protection locked="0"/>
    </xf>
    <xf numFmtId="170" fontId="8" fillId="0" borderId="77" xfId="1" applyNumberFormat="1" applyFont="1" applyBorder="1" applyAlignment="1" applyProtection="1">
      <alignment horizontal="right"/>
      <protection locked="0"/>
    </xf>
    <xf numFmtId="170" fontId="8" fillId="0" borderId="74" xfId="1" applyNumberFormat="1" applyFont="1" applyBorder="1" applyAlignment="1" applyProtection="1">
      <alignment horizontal="right"/>
      <protection locked="0"/>
    </xf>
    <xf numFmtId="170" fontId="8" fillId="0" borderId="5" xfId="1" applyNumberFormat="1" applyFont="1" applyBorder="1" applyAlignment="1" applyProtection="1">
      <alignment horizontal="right"/>
      <protection locked="0"/>
    </xf>
    <xf numFmtId="170" fontId="8" fillId="0" borderId="6" xfId="1" applyNumberFormat="1" applyFont="1" applyBorder="1" applyAlignment="1" applyProtection="1">
      <alignment horizontal="right"/>
      <protection locked="0"/>
    </xf>
    <xf numFmtId="170" fontId="8" fillId="0" borderId="78" xfId="1" applyNumberFormat="1" applyFont="1" applyBorder="1" applyAlignment="1" applyProtection="1">
      <alignment horizontal="right"/>
      <protection locked="0"/>
    </xf>
    <xf numFmtId="170" fontId="8" fillId="0" borderId="79" xfId="1" applyNumberFormat="1" applyFont="1" applyBorder="1" applyAlignment="1" applyProtection="1">
      <alignment horizontal="right"/>
      <protection locked="0"/>
    </xf>
    <xf numFmtId="170" fontId="4" fillId="2" borderId="33" xfId="1" applyNumberFormat="1" applyFont="1" applyFill="1" applyBorder="1" applyAlignment="1" applyProtection="1">
      <alignment horizontal="right"/>
      <protection locked="0"/>
    </xf>
    <xf numFmtId="170" fontId="4" fillId="2" borderId="1" xfId="1" applyNumberFormat="1" applyFont="1" applyFill="1" applyBorder="1" applyAlignment="1" applyProtection="1">
      <alignment horizontal="right"/>
      <protection locked="0"/>
    </xf>
    <xf numFmtId="170" fontId="4" fillId="13" borderId="33" xfId="1" applyNumberFormat="1" applyFont="1" applyFill="1" applyBorder="1" applyAlignment="1" applyProtection="1">
      <alignment horizontal="right"/>
      <protection locked="0"/>
    </xf>
    <xf numFmtId="170" fontId="4" fillId="13" borderId="1" xfId="1" applyNumberFormat="1" applyFont="1" applyFill="1" applyBorder="1" applyAlignment="1" applyProtection="1">
      <alignment horizontal="right"/>
      <protection locked="0"/>
    </xf>
    <xf numFmtId="170" fontId="4" fillId="2" borderId="32" xfId="1" applyNumberFormat="1" applyFont="1" applyFill="1" applyBorder="1" applyAlignment="1" applyProtection="1">
      <alignment horizontal="right"/>
      <protection locked="0"/>
    </xf>
    <xf numFmtId="43" fontId="4" fillId="2" borderId="8" xfId="1" applyFont="1" applyFill="1" applyBorder="1" applyAlignment="1" applyProtection="1">
      <alignment horizontal="right"/>
    </xf>
    <xf numFmtId="43" fontId="4" fillId="2" borderId="0" xfId="1" applyFont="1" applyFill="1" applyBorder="1" applyAlignment="1" applyProtection="1">
      <alignment horizontal="right"/>
    </xf>
    <xf numFmtId="43" fontId="4" fillId="2" borderId="31" xfId="1" applyFont="1" applyFill="1" applyBorder="1" applyAlignment="1" applyProtection="1">
      <alignment horizontal="right"/>
    </xf>
    <xf numFmtId="43" fontId="4" fillId="2" borderId="89" xfId="1" applyFont="1" applyFill="1" applyBorder="1" applyAlignment="1" applyProtection="1">
      <alignment horizontal="right"/>
    </xf>
    <xf numFmtId="170" fontId="9" fillId="33" borderId="33" xfId="1" applyNumberFormat="1" applyFont="1" applyFill="1" applyBorder="1" applyAlignment="1" applyProtection="1">
      <alignment horizontal="right"/>
      <protection locked="0"/>
    </xf>
    <xf numFmtId="43" fontId="9" fillId="33" borderId="16" xfId="1" applyFont="1" applyFill="1" applyBorder="1" applyAlignment="1" applyProtection="1">
      <alignment horizontal="center"/>
    </xf>
    <xf numFmtId="43" fontId="9" fillId="33" borderId="77" xfId="1" applyFont="1" applyFill="1" applyBorder="1" applyAlignment="1" applyProtection="1">
      <alignment horizontal="center"/>
    </xf>
    <xf numFmtId="43" fontId="9" fillId="33" borderId="74" xfId="1" applyFont="1" applyFill="1" applyBorder="1" applyAlignment="1" applyProtection="1">
      <alignment horizontal="center"/>
    </xf>
    <xf numFmtId="170" fontId="9" fillId="0" borderId="88" xfId="0" applyNumberFormat="1" applyFont="1" applyBorder="1" applyAlignment="1" applyProtection="1">
      <alignment horizontal="center" wrapText="1"/>
      <protection locked="0"/>
    </xf>
    <xf numFmtId="170" fontId="9" fillId="0" borderId="31" xfId="0" applyNumberFormat="1" applyFont="1" applyBorder="1" applyAlignment="1" applyProtection="1">
      <alignment horizontal="center" wrapText="1"/>
      <protection locked="0"/>
    </xf>
    <xf numFmtId="170" fontId="9" fillId="0" borderId="90" xfId="0" applyNumberFormat="1" applyFont="1" applyBorder="1" applyAlignment="1" applyProtection="1">
      <alignment horizontal="center" wrapText="1"/>
      <protection locked="0"/>
    </xf>
    <xf numFmtId="170" fontId="9" fillId="0" borderId="15" xfId="0" applyNumberFormat="1" applyFont="1" applyBorder="1" applyAlignment="1" applyProtection="1">
      <alignment horizontal="center" wrapText="1"/>
      <protection locked="0"/>
    </xf>
    <xf numFmtId="43" fontId="2" fillId="0" borderId="57" xfId="1" applyFont="1" applyBorder="1" applyAlignment="1" applyProtection="1"/>
    <xf numFmtId="43" fontId="2" fillId="0" borderId="56" xfId="1" applyFont="1" applyBorder="1" applyAlignment="1" applyProtection="1"/>
    <xf numFmtId="170" fontId="2" fillId="0" borderId="50" xfId="0" applyNumberFormat="1" applyFont="1" applyBorder="1" applyAlignment="1" applyProtection="1">
      <alignment wrapText="1"/>
      <protection locked="0"/>
    </xf>
    <xf numFmtId="170" fontId="2" fillId="0" borderId="84" xfId="0" applyNumberFormat="1" applyFont="1" applyBorder="1" applyAlignment="1" applyProtection="1">
      <alignment wrapText="1"/>
      <protection locked="0"/>
    </xf>
    <xf numFmtId="170" fontId="2" fillId="0" borderId="85" xfId="0" applyNumberFormat="1" applyFont="1" applyBorder="1" applyAlignment="1" applyProtection="1">
      <alignment wrapText="1"/>
      <protection locked="0"/>
    </xf>
    <xf numFmtId="170" fontId="9" fillId="0" borderId="86" xfId="0" applyNumberFormat="1" applyFont="1" applyBorder="1" applyAlignment="1" applyProtection="1">
      <alignment horizontal="center" wrapText="1"/>
      <protection locked="0"/>
    </xf>
    <xf numFmtId="170" fontId="9" fillId="0" borderId="87" xfId="0" applyNumberFormat="1" applyFont="1" applyBorder="1" applyAlignment="1" applyProtection="1">
      <alignment horizontal="center" wrapText="1"/>
      <protection locked="0"/>
    </xf>
    <xf numFmtId="170" fontId="9" fillId="0" borderId="89" xfId="0" applyNumberFormat="1" applyFont="1" applyBorder="1" applyAlignment="1" applyProtection="1">
      <alignment horizontal="center" wrapText="1"/>
      <protection locked="0"/>
    </xf>
    <xf numFmtId="170" fontId="9" fillId="0" borderId="91" xfId="0" applyNumberFormat="1" applyFont="1" applyBorder="1" applyAlignment="1" applyProtection="1">
      <alignment horizontal="center" wrapText="1"/>
      <protection locked="0"/>
    </xf>
    <xf numFmtId="170" fontId="9" fillId="0" borderId="8" xfId="0" applyNumberFormat="1" applyFont="1" applyBorder="1" applyAlignment="1" applyProtection="1">
      <alignment horizontal="center" wrapText="1"/>
      <protection locked="0"/>
    </xf>
    <xf numFmtId="170" fontId="9" fillId="0" borderId="0" xfId="0" applyNumberFormat="1" applyFont="1" applyAlignment="1" applyProtection="1">
      <alignment horizontal="center" wrapText="1"/>
      <protection locked="0"/>
    </xf>
    <xf numFmtId="170" fontId="9" fillId="0" borderId="13" xfId="0" applyNumberFormat="1" applyFont="1" applyBorder="1" applyAlignment="1" applyProtection="1">
      <alignment horizontal="center" wrapText="1"/>
      <protection locked="0"/>
    </xf>
    <xf numFmtId="170" fontId="9" fillId="0" borderId="14" xfId="0" applyNumberFormat="1" applyFont="1" applyBorder="1" applyAlignment="1" applyProtection="1">
      <alignment horizontal="center" wrapText="1"/>
      <protection locked="0"/>
    </xf>
    <xf numFmtId="43" fontId="3" fillId="0" borderId="90" xfId="1" applyFont="1" applyBorder="1" applyAlignment="1" applyProtection="1"/>
    <xf numFmtId="43" fontId="3" fillId="0" borderId="91" xfId="1" applyFont="1" applyBorder="1" applyAlignment="1" applyProtection="1"/>
    <xf numFmtId="43" fontId="2" fillId="0" borderId="47" xfId="1" applyFont="1" applyBorder="1" applyAlignment="1" applyProtection="1">
      <alignment vertical="center"/>
      <protection locked="0"/>
    </xf>
    <xf numFmtId="43" fontId="2" fillId="0" borderId="2" xfId="1" applyFont="1" applyBorder="1" applyAlignment="1" applyProtection="1">
      <alignment vertical="center"/>
      <protection locked="0"/>
    </xf>
    <xf numFmtId="43" fontId="4" fillId="13" borderId="32" xfId="1" applyFont="1" applyFill="1" applyBorder="1" applyAlignment="1" applyProtection="1">
      <alignment horizontal="right"/>
    </xf>
    <xf numFmtId="43" fontId="4" fillId="13" borderId="33" xfId="1" applyFont="1" applyFill="1" applyBorder="1" applyAlignment="1" applyProtection="1">
      <alignment horizontal="right"/>
    </xf>
    <xf numFmtId="43" fontId="4" fillId="13" borderId="1" xfId="1" applyFont="1" applyFill="1" applyBorder="1" applyAlignment="1" applyProtection="1">
      <alignment horizontal="right"/>
    </xf>
    <xf numFmtId="43" fontId="3" fillId="0" borderId="15" xfId="1" applyFont="1" applyBorder="1" applyAlignment="1" applyProtection="1"/>
    <xf numFmtId="43" fontId="2" fillId="0" borderId="16" xfId="1" applyFont="1" applyBorder="1" applyAlignment="1" applyProtection="1"/>
    <xf numFmtId="43" fontId="2" fillId="0" borderId="16" xfId="1" applyFont="1" applyBorder="1" applyAlignment="1" applyProtection="1">
      <protection locked="0"/>
    </xf>
    <xf numFmtId="43" fontId="2" fillId="0" borderId="74" xfId="1" applyFont="1" applyBorder="1" applyAlignment="1" applyProtection="1">
      <protection locked="0"/>
    </xf>
    <xf numFmtId="43" fontId="8" fillId="0" borderId="17" xfId="1" applyFont="1" applyBorder="1" applyAlignment="1" applyProtection="1">
      <alignment horizontal="right"/>
    </xf>
    <xf numFmtId="43" fontId="2" fillId="0" borderId="16" xfId="1" applyFont="1" applyFill="1" applyBorder="1" applyAlignment="1" applyProtection="1">
      <protection locked="0"/>
    </xf>
    <xf numFmtId="43" fontId="2" fillId="0" borderId="62" xfId="1" applyFont="1" applyFill="1" applyBorder="1" applyAlignment="1" applyProtection="1">
      <protection locked="0"/>
    </xf>
    <xf numFmtId="170" fontId="4" fillId="6" borderId="33" xfId="1" applyNumberFormat="1" applyFont="1" applyFill="1" applyBorder="1" applyAlignment="1" applyProtection="1">
      <alignment horizontal="center"/>
      <protection locked="0"/>
    </xf>
    <xf numFmtId="170" fontId="4" fillId="6" borderId="1" xfId="1" applyNumberFormat="1" applyFont="1" applyFill="1" applyBorder="1" applyAlignment="1" applyProtection="1">
      <alignment horizontal="center"/>
      <protection locked="0"/>
    </xf>
    <xf numFmtId="170" fontId="3" fillId="0" borderId="6" xfId="0" applyNumberFormat="1" applyFont="1" applyBorder="1" applyAlignment="1" applyProtection="1">
      <alignment horizontal="right" wrapText="1"/>
      <protection locked="0"/>
    </xf>
    <xf numFmtId="170" fontId="3" fillId="0" borderId="78" xfId="0" applyNumberFormat="1" applyFont="1" applyBorder="1" applyAlignment="1" applyProtection="1">
      <alignment horizontal="right" wrapText="1"/>
      <protection locked="0"/>
    </xf>
    <xf numFmtId="170" fontId="3" fillId="0" borderId="79" xfId="0" applyNumberFormat="1" applyFont="1" applyBorder="1" applyAlignment="1" applyProtection="1">
      <alignment horizontal="right" wrapText="1"/>
      <protection locked="0"/>
    </xf>
    <xf numFmtId="170" fontId="40" fillId="0" borderId="0" xfId="0" applyNumberFormat="1" applyFont="1" applyAlignment="1" applyProtection="1">
      <alignment horizontal="center"/>
      <protection locked="0"/>
    </xf>
    <xf numFmtId="170" fontId="4" fillId="6" borderId="50" xfId="1" applyNumberFormat="1" applyFont="1" applyFill="1" applyBorder="1" applyAlignment="1" applyProtection="1">
      <alignment horizontal="center"/>
      <protection locked="0"/>
    </xf>
    <xf numFmtId="170" fontId="4" fillId="6" borderId="84" xfId="1" applyNumberFormat="1" applyFont="1" applyFill="1" applyBorder="1" applyAlignment="1" applyProtection="1">
      <alignment horizontal="center"/>
      <protection locked="0"/>
    </xf>
    <xf numFmtId="170" fontId="4" fillId="6" borderId="68" xfId="1" applyNumberFormat="1" applyFont="1" applyFill="1" applyBorder="1" applyAlignment="1" applyProtection="1">
      <alignment horizontal="center"/>
      <protection locked="0"/>
    </xf>
    <xf numFmtId="170" fontId="4" fillId="6" borderId="10" xfId="1" applyNumberFormat="1" applyFont="1" applyFill="1" applyBorder="1" applyAlignment="1" applyProtection="1">
      <alignment horizontal="center"/>
      <protection locked="0"/>
    </xf>
    <xf numFmtId="170" fontId="2" fillId="0" borderId="40" xfId="0" applyNumberFormat="1" applyFont="1" applyBorder="1" applyAlignment="1" applyProtection="1">
      <alignment horizontal="center" vertical="center" wrapText="1"/>
      <protection locked="0"/>
    </xf>
    <xf numFmtId="170" fontId="2" fillId="0" borderId="49" xfId="0" applyNumberFormat="1" applyFont="1" applyBorder="1" applyAlignment="1" applyProtection="1">
      <alignment horizontal="center" vertical="center" wrapText="1"/>
      <protection locked="0"/>
    </xf>
    <xf numFmtId="170" fontId="2" fillId="0" borderId="18" xfId="0" applyNumberFormat="1" applyFont="1" applyBorder="1" applyAlignment="1" applyProtection="1">
      <alignment horizontal="center" vertical="center" wrapText="1"/>
      <protection locked="0"/>
    </xf>
    <xf numFmtId="170" fontId="2" fillId="0" borderId="8" xfId="0" applyNumberFormat="1" applyFont="1" applyBorder="1" applyAlignment="1" applyProtection="1">
      <alignment horizontal="center" vertical="center" wrapText="1"/>
      <protection locked="0"/>
    </xf>
    <xf numFmtId="170" fontId="2" fillId="0" borderId="0" xfId="0" applyNumberFormat="1" applyFont="1" applyAlignment="1" applyProtection="1">
      <alignment horizontal="center" vertical="center" wrapText="1"/>
      <protection locked="0"/>
    </xf>
    <xf numFmtId="170" fontId="2" fillId="0" borderId="31" xfId="0" applyNumberFormat="1" applyFont="1" applyBorder="1" applyAlignment="1" applyProtection="1">
      <alignment horizontal="center" vertical="center" wrapText="1"/>
      <protection locked="0"/>
    </xf>
    <xf numFmtId="170" fontId="2" fillId="0" borderId="13" xfId="0" applyNumberFormat="1" applyFont="1" applyBorder="1" applyAlignment="1" applyProtection="1">
      <alignment horizontal="center" vertical="center" wrapText="1"/>
      <protection locked="0"/>
    </xf>
    <xf numFmtId="170" fontId="2" fillId="0" borderId="14" xfId="0" applyNumberFormat="1" applyFont="1" applyBorder="1" applyAlignment="1" applyProtection="1">
      <alignment horizontal="center" vertical="center" wrapText="1"/>
      <protection locked="0"/>
    </xf>
    <xf numFmtId="170" fontId="2" fillId="0" borderId="15" xfId="0" applyNumberFormat="1" applyFont="1" applyBorder="1" applyAlignment="1" applyProtection="1">
      <alignment horizontal="center" vertical="center" wrapText="1"/>
      <protection locked="0"/>
    </xf>
    <xf numFmtId="43" fontId="8" fillId="33" borderId="23" xfId="1" applyFont="1" applyFill="1" applyBorder="1" applyAlignment="1" applyProtection="1">
      <alignment horizontal="right"/>
    </xf>
    <xf numFmtId="43" fontId="4" fillId="3" borderId="33" xfId="1" applyFont="1" applyFill="1" applyBorder="1" applyAlignment="1" applyProtection="1">
      <alignment horizontal="center"/>
      <protection locked="0"/>
    </xf>
    <xf numFmtId="43" fontId="4" fillId="3" borderId="55" xfId="1" applyFont="1" applyFill="1" applyBorder="1" applyAlignment="1" applyProtection="1">
      <alignment horizontal="center"/>
      <protection locked="0"/>
    </xf>
    <xf numFmtId="170" fontId="4" fillId="2" borderId="55" xfId="0" applyNumberFormat="1" applyFont="1" applyFill="1" applyBorder="1" applyAlignment="1" applyProtection="1">
      <alignment horizontal="right"/>
      <protection locked="0"/>
    </xf>
    <xf numFmtId="170" fontId="4" fillId="2" borderId="33" xfId="0" applyNumberFormat="1" applyFont="1" applyFill="1" applyBorder="1" applyAlignment="1" applyProtection="1">
      <alignment horizontal="right"/>
      <protection locked="0"/>
    </xf>
    <xf numFmtId="170" fontId="4" fillId="2" borderId="1" xfId="0" applyNumberFormat="1" applyFont="1" applyFill="1" applyBorder="1" applyAlignment="1" applyProtection="1">
      <alignment horizontal="right"/>
      <protection locked="0"/>
    </xf>
    <xf numFmtId="43" fontId="4" fillId="2" borderId="32" xfId="1" applyFont="1" applyFill="1" applyBorder="1" applyAlignment="1" applyProtection="1">
      <alignment horizontal="right"/>
    </xf>
    <xf numFmtId="43" fontId="4" fillId="2" borderId="33" xfId="1" applyFont="1" applyFill="1" applyBorder="1" applyAlignment="1" applyProtection="1">
      <alignment horizontal="right"/>
    </xf>
    <xf numFmtId="43" fontId="4" fillId="2" borderId="1" xfId="1" applyFont="1" applyFill="1" applyBorder="1" applyAlignment="1" applyProtection="1">
      <alignment horizontal="right"/>
    </xf>
    <xf numFmtId="170" fontId="9" fillId="6" borderId="32" xfId="0" applyNumberFormat="1" applyFont="1" applyFill="1" applyBorder="1" applyAlignment="1" applyProtection="1">
      <alignment horizontal="center" vertical="center"/>
      <protection locked="0"/>
    </xf>
    <xf numFmtId="170" fontId="9" fillId="6" borderId="33" xfId="0" applyNumberFormat="1" applyFont="1" applyFill="1" applyBorder="1" applyAlignment="1" applyProtection="1">
      <alignment horizontal="center" vertical="center"/>
      <protection locked="0"/>
    </xf>
    <xf numFmtId="170" fontId="9" fillId="6" borderId="1" xfId="0" applyNumberFormat="1" applyFont="1" applyFill="1" applyBorder="1" applyAlignment="1" applyProtection="1">
      <alignment horizontal="center" vertical="center"/>
      <protection locked="0"/>
    </xf>
    <xf numFmtId="170" fontId="3" fillId="6" borderId="11" xfId="1" applyNumberFormat="1" applyFont="1" applyFill="1" applyBorder="1" applyAlignment="1" applyProtection="1">
      <alignment horizontal="center" vertical="center" shrinkToFit="1"/>
      <protection locked="0"/>
    </xf>
    <xf numFmtId="170" fontId="3" fillId="6" borderId="12" xfId="1" applyNumberFormat="1" applyFont="1" applyFill="1" applyBorder="1" applyAlignment="1" applyProtection="1">
      <alignment horizontal="center" vertical="center" shrinkToFit="1"/>
      <protection locked="0"/>
    </xf>
    <xf numFmtId="39" fontId="3" fillId="33" borderId="104" xfId="2" applyNumberFormat="1" applyFont="1" applyFill="1" applyBorder="1" applyAlignment="1" applyProtection="1">
      <alignment horizontal="right" vertical="center"/>
      <protection locked="0"/>
    </xf>
    <xf numFmtId="39" fontId="3" fillId="33" borderId="105" xfId="2" applyNumberFormat="1" applyFont="1" applyFill="1" applyBorder="1" applyAlignment="1" applyProtection="1">
      <alignment horizontal="right" vertical="center"/>
      <protection locked="0"/>
    </xf>
    <xf numFmtId="39" fontId="3" fillId="18" borderId="104" xfId="2" applyNumberFormat="1" applyFont="1" applyFill="1" applyBorder="1" applyAlignment="1" applyProtection="1">
      <alignment horizontal="right" vertical="center"/>
      <protection locked="0"/>
    </xf>
    <xf numFmtId="39" fontId="3" fillId="18" borderId="105" xfId="2" applyNumberFormat="1" applyFont="1" applyFill="1" applyBorder="1" applyAlignment="1" applyProtection="1">
      <alignment horizontal="right" vertical="center"/>
      <protection locked="0"/>
    </xf>
    <xf numFmtId="43" fontId="3" fillId="18" borderId="102" xfId="1" applyFont="1" applyFill="1" applyBorder="1" applyAlignment="1" applyProtection="1">
      <alignment horizontal="right" vertical="center"/>
    </xf>
    <xf numFmtId="43" fontId="3" fillId="18" borderId="101" xfId="1" applyFont="1" applyFill="1" applyBorder="1" applyAlignment="1" applyProtection="1">
      <alignment horizontal="right" vertical="center"/>
    </xf>
    <xf numFmtId="43" fontId="8" fillId="0" borderId="44" xfId="1" applyFont="1" applyFill="1" applyBorder="1" applyAlignment="1" applyProtection="1">
      <alignment horizontal="right"/>
    </xf>
    <xf numFmtId="43" fontId="8" fillId="0" borderId="44" xfId="1" applyFont="1" applyBorder="1" applyAlignment="1" applyProtection="1">
      <alignment horizontal="right"/>
    </xf>
    <xf numFmtId="170" fontId="29" fillId="0" borderId="13" xfId="0" applyNumberFormat="1" applyFont="1" applyBorder="1" applyAlignment="1" applyProtection="1">
      <alignment horizontal="center" wrapText="1"/>
      <protection locked="0"/>
    </xf>
    <xf numFmtId="170" fontId="29" fillId="0" borderId="14" xfId="0" applyNumberFormat="1" applyFont="1" applyBorder="1" applyAlignment="1" applyProtection="1">
      <alignment horizontal="center" wrapText="1"/>
      <protection locked="0"/>
    </xf>
    <xf numFmtId="170" fontId="8" fillId="0" borderId="57" xfId="1" applyNumberFormat="1" applyFont="1" applyBorder="1" applyAlignment="1" applyProtection="1">
      <alignment horizontal="right"/>
      <protection locked="0"/>
    </xf>
    <xf numFmtId="170" fontId="8" fillId="0" borderId="84" xfId="1" applyNumberFormat="1" applyFont="1" applyBorder="1" applyAlignment="1" applyProtection="1">
      <alignment horizontal="right"/>
      <protection locked="0"/>
    </xf>
    <xf numFmtId="170" fontId="8" fillId="0" borderId="85" xfId="1" applyNumberFormat="1" applyFont="1" applyBorder="1" applyAlignment="1" applyProtection="1">
      <alignment horizontal="right"/>
      <protection locked="0"/>
    </xf>
    <xf numFmtId="170" fontId="8" fillId="33" borderId="47" xfId="1" applyNumberFormat="1" applyFont="1" applyFill="1" applyBorder="1" applyAlignment="1" applyProtection="1">
      <alignment horizontal="right"/>
      <protection locked="0"/>
    </xf>
    <xf numFmtId="170" fontId="8" fillId="33" borderId="78" xfId="1" applyNumberFormat="1" applyFont="1" applyFill="1" applyBorder="1" applyAlignment="1" applyProtection="1">
      <alignment horizontal="right"/>
      <protection locked="0"/>
    </xf>
    <xf numFmtId="170" fontId="8" fillId="33" borderId="79" xfId="1" applyNumberFormat="1" applyFont="1" applyFill="1" applyBorder="1" applyAlignment="1" applyProtection="1">
      <alignment horizontal="right"/>
      <protection locked="0"/>
    </xf>
    <xf numFmtId="170" fontId="8" fillId="0" borderId="43" xfId="1" applyNumberFormat="1" applyFont="1" applyBorder="1" applyAlignment="1" applyProtection="1">
      <alignment horizontal="right"/>
      <protection locked="0"/>
    </xf>
    <xf numFmtId="170" fontId="8" fillId="0" borderId="68" xfId="1" applyNumberFormat="1" applyFont="1" applyBorder="1" applyAlignment="1" applyProtection="1">
      <alignment horizontal="right"/>
      <protection locked="0"/>
    </xf>
    <xf numFmtId="170" fontId="8" fillId="0" borderId="82" xfId="1" applyNumberFormat="1" applyFont="1" applyBorder="1" applyAlignment="1" applyProtection="1">
      <alignment horizontal="right"/>
      <protection locked="0"/>
    </xf>
    <xf numFmtId="170" fontId="2" fillId="0" borderId="16" xfId="1" applyNumberFormat="1" applyFont="1" applyBorder="1" applyAlignment="1" applyProtection="1">
      <alignment horizontal="left" vertical="center" wrapText="1"/>
      <protection locked="0"/>
    </xf>
    <xf numFmtId="170" fontId="2" fillId="0" borderId="62" xfId="1" applyNumberFormat="1" applyFont="1" applyBorder="1" applyAlignment="1" applyProtection="1">
      <alignment horizontal="left" vertical="center" wrapText="1"/>
      <protection locked="0"/>
    </xf>
    <xf numFmtId="43" fontId="2" fillId="0" borderId="3" xfId="1" applyFont="1" applyBorder="1" applyAlignment="1" applyProtection="1">
      <alignment horizontal="center" vertical="center"/>
      <protection locked="0"/>
    </xf>
    <xf numFmtId="170" fontId="11" fillId="12" borderId="81" xfId="0" applyNumberFormat="1" applyFont="1" applyFill="1" applyBorder="1" applyAlignment="1" applyProtection="1">
      <alignment horizontal="center" vertical="center"/>
      <protection locked="0"/>
    </xf>
    <xf numFmtId="170" fontId="11" fillId="12" borderId="94" xfId="0" applyNumberFormat="1" applyFont="1" applyFill="1" applyBorder="1" applyAlignment="1" applyProtection="1">
      <alignment horizontal="center" vertical="center"/>
      <protection locked="0"/>
    </xf>
    <xf numFmtId="43" fontId="8" fillId="33" borderId="0" xfId="1" applyFont="1" applyFill="1" applyBorder="1" applyAlignment="1" applyProtection="1">
      <alignment horizontal="right"/>
      <protection locked="0"/>
    </xf>
    <xf numFmtId="43" fontId="8" fillId="33" borderId="89" xfId="1" applyFont="1" applyFill="1" applyBorder="1" applyAlignment="1" applyProtection="1">
      <alignment horizontal="right"/>
      <protection locked="0"/>
    </xf>
    <xf numFmtId="43" fontId="3" fillId="2" borderId="106" xfId="1" applyFont="1" applyFill="1" applyBorder="1" applyAlignment="1" applyProtection="1">
      <alignment horizontal="center" vertical="center"/>
    </xf>
    <xf numFmtId="43" fontId="3" fillId="2" borderId="24" xfId="1" applyFont="1" applyFill="1" applyBorder="1" applyAlignment="1" applyProtection="1">
      <alignment horizontal="center" vertical="center"/>
    </xf>
    <xf numFmtId="170" fontId="11" fillId="12" borderId="80" xfId="0" applyNumberFormat="1" applyFont="1" applyFill="1" applyBorder="1" applyAlignment="1" applyProtection="1">
      <alignment horizontal="center" vertical="center"/>
      <protection locked="0"/>
    </xf>
    <xf numFmtId="43" fontId="8" fillId="0" borderId="3" xfId="1" applyFont="1" applyBorder="1" applyAlignment="1" applyProtection="1">
      <alignment horizontal="right"/>
    </xf>
    <xf numFmtId="43" fontId="3" fillId="0" borderId="92" xfId="2" applyNumberFormat="1" applyFont="1" applyFill="1" applyBorder="1" applyAlignment="1" applyProtection="1">
      <alignment horizontal="center" vertical="center"/>
      <protection locked="0"/>
    </xf>
    <xf numFmtId="43" fontId="3" fillId="0" borderId="28" xfId="2" applyNumberFormat="1" applyFont="1" applyFill="1" applyBorder="1" applyAlignment="1" applyProtection="1">
      <alignment horizontal="center" vertical="center"/>
      <protection locked="0"/>
    </xf>
    <xf numFmtId="43" fontId="3" fillId="2" borderId="104" xfId="2" applyNumberFormat="1" applyFont="1" applyFill="1" applyBorder="1" applyAlignment="1" applyProtection="1">
      <alignment horizontal="right" vertical="center"/>
      <protection locked="0"/>
    </xf>
    <xf numFmtId="43" fontId="3" fillId="2" borderId="105" xfId="2" applyNumberFormat="1" applyFont="1" applyFill="1" applyBorder="1" applyAlignment="1" applyProtection="1">
      <alignment horizontal="right" vertical="center"/>
      <protection locked="0"/>
    </xf>
    <xf numFmtId="43" fontId="2" fillId="0" borderId="23" xfId="1" applyFont="1" applyBorder="1" applyAlignment="1" applyProtection="1">
      <alignment horizontal="center" vertical="center"/>
      <protection locked="0"/>
    </xf>
    <xf numFmtId="43" fontId="2" fillId="0" borderId="3" xfId="1" applyFont="1" applyFill="1" applyBorder="1" applyAlignment="1" applyProtection="1">
      <alignment horizontal="center"/>
      <protection locked="0"/>
    </xf>
    <xf numFmtId="170" fontId="8" fillId="0" borderId="0" xfId="0" applyNumberFormat="1" applyFont="1" applyAlignment="1" applyProtection="1">
      <alignment wrapText="1"/>
      <protection locked="0"/>
    </xf>
    <xf numFmtId="170" fontId="1" fillId="0" borderId="0" xfId="0" applyNumberFormat="1" applyFont="1" applyProtection="1">
      <protection locked="0"/>
    </xf>
    <xf numFmtId="43" fontId="3" fillId="0" borderId="47" xfId="1" applyFont="1" applyBorder="1" applyAlignment="1" applyProtection="1"/>
    <xf numFmtId="43" fontId="3" fillId="0" borderId="2" xfId="1" applyFont="1" applyBorder="1" applyAlignment="1" applyProtection="1"/>
    <xf numFmtId="171" fontId="4" fillId="0" borderId="88" xfId="0" applyNumberFormat="1" applyFont="1" applyBorder="1" applyAlignment="1" applyProtection="1">
      <alignment horizontal="center" wrapText="1"/>
      <protection locked="0"/>
    </xf>
    <xf numFmtId="171" fontId="4" fillId="0" borderId="31" xfId="0" applyNumberFormat="1" applyFont="1" applyBorder="1" applyAlignment="1" applyProtection="1">
      <alignment horizontal="center" wrapText="1"/>
      <protection locked="0"/>
    </xf>
    <xf numFmtId="43" fontId="4" fillId="3" borderId="37" xfId="2" applyNumberFormat="1" applyFont="1" applyFill="1" applyBorder="1" applyAlignment="1" applyProtection="1">
      <alignment horizontal="center"/>
      <protection locked="0"/>
    </xf>
    <xf numFmtId="43" fontId="4" fillId="3" borderId="38" xfId="2" applyNumberFormat="1" applyFont="1" applyFill="1" applyBorder="1" applyAlignment="1" applyProtection="1">
      <alignment horizontal="center"/>
      <protection locked="0"/>
    </xf>
    <xf numFmtId="43" fontId="8" fillId="0" borderId="5" xfId="1" applyFont="1" applyBorder="1" applyAlignment="1" applyProtection="1">
      <alignment horizontal="right"/>
      <protection locked="0"/>
    </xf>
    <xf numFmtId="43" fontId="8" fillId="0" borderId="77" xfId="1" applyFont="1" applyBorder="1" applyAlignment="1" applyProtection="1">
      <alignment horizontal="right"/>
      <protection locked="0"/>
    </xf>
    <xf numFmtId="43" fontId="8" fillId="0" borderId="74" xfId="1" applyFont="1" applyBorder="1" applyAlignment="1" applyProtection="1">
      <alignment horizontal="right"/>
      <protection locked="0"/>
    </xf>
    <xf numFmtId="43" fontId="4" fillId="3" borderId="37" xfId="0" applyNumberFormat="1" applyFont="1" applyFill="1" applyBorder="1" applyAlignment="1" applyProtection="1">
      <alignment horizontal="center"/>
      <protection locked="0"/>
    </xf>
    <xf numFmtId="43" fontId="4" fillId="3" borderId="33" xfId="0" applyNumberFormat="1" applyFont="1" applyFill="1" applyBorder="1" applyAlignment="1" applyProtection="1">
      <alignment horizontal="center"/>
      <protection locked="0"/>
    </xf>
    <xf numFmtId="43" fontId="4" fillId="3" borderId="55" xfId="0" applyNumberFormat="1" applyFont="1" applyFill="1" applyBorder="1" applyAlignment="1" applyProtection="1">
      <alignment horizontal="center"/>
      <protection locked="0"/>
    </xf>
    <xf numFmtId="170" fontId="4" fillId="6" borderId="60" xfId="0" applyNumberFormat="1" applyFont="1" applyFill="1" applyBorder="1" applyAlignment="1" applyProtection="1">
      <alignment horizontal="center"/>
      <protection locked="0"/>
    </xf>
    <xf numFmtId="43" fontId="4" fillId="13" borderId="32" xfId="1" applyFont="1" applyFill="1" applyBorder="1" applyAlignment="1" applyProtection="1">
      <alignment horizontal="right"/>
      <protection locked="0"/>
    </xf>
    <xf numFmtId="43" fontId="4" fillId="13" borderId="33" xfId="1" applyFont="1" applyFill="1" applyBorder="1" applyAlignment="1" applyProtection="1">
      <alignment horizontal="right"/>
      <protection locked="0"/>
    </xf>
    <xf numFmtId="43" fontId="4" fillId="13" borderId="1" xfId="1" applyFont="1" applyFill="1" applyBorder="1" applyAlignment="1" applyProtection="1">
      <alignment horizontal="right"/>
      <protection locked="0"/>
    </xf>
    <xf numFmtId="43" fontId="9" fillId="33" borderId="3" xfId="1" applyFont="1" applyFill="1" applyBorder="1" applyAlignment="1" applyProtection="1">
      <alignment horizontal="right"/>
    </xf>
    <xf numFmtId="43" fontId="4" fillId="34" borderId="32" xfId="1" applyFont="1" applyFill="1" applyBorder="1" applyAlignment="1" applyProtection="1">
      <alignment horizontal="right"/>
      <protection locked="0"/>
    </xf>
    <xf numFmtId="43" fontId="4" fillId="34" borderId="33" xfId="1" applyFont="1" applyFill="1" applyBorder="1" applyAlignment="1" applyProtection="1">
      <alignment horizontal="right"/>
      <protection locked="0"/>
    </xf>
    <xf numFmtId="43" fontId="4" fillId="34" borderId="1" xfId="1" applyFont="1" applyFill="1" applyBorder="1" applyAlignment="1" applyProtection="1">
      <alignment horizontal="right"/>
      <protection locked="0"/>
    </xf>
    <xf numFmtId="43" fontId="8" fillId="0" borderId="6" xfId="1" applyFont="1" applyBorder="1" applyAlignment="1" applyProtection="1">
      <alignment horizontal="right"/>
      <protection locked="0"/>
    </xf>
    <xf numFmtId="43" fontId="8" fillId="0" borderId="78" xfId="1" applyFont="1" applyBorder="1" applyAlignment="1" applyProtection="1">
      <alignment horizontal="right"/>
      <protection locked="0"/>
    </xf>
    <xf numFmtId="43" fontId="8" fillId="0" borderId="79" xfId="1" applyFont="1" applyBorder="1" applyAlignment="1" applyProtection="1">
      <alignment horizontal="right"/>
      <protection locked="0"/>
    </xf>
    <xf numFmtId="43" fontId="4" fillId="2" borderId="32" xfId="1" applyFont="1" applyFill="1" applyBorder="1" applyAlignment="1" applyProtection="1">
      <alignment horizontal="right"/>
      <protection locked="0"/>
    </xf>
    <xf numFmtId="43" fontId="4" fillId="2" borderId="33" xfId="1" applyFont="1" applyFill="1" applyBorder="1" applyAlignment="1" applyProtection="1">
      <alignment horizontal="right"/>
      <protection locked="0"/>
    </xf>
    <xf numFmtId="43" fontId="4" fillId="2" borderId="1" xfId="1" applyFont="1" applyFill="1" applyBorder="1" applyAlignment="1" applyProtection="1">
      <alignment horizontal="right"/>
      <protection locked="0"/>
    </xf>
    <xf numFmtId="43" fontId="9" fillId="33" borderId="32" xfId="1" applyFont="1" applyFill="1" applyBorder="1" applyAlignment="1" applyProtection="1">
      <alignment horizontal="right"/>
      <protection locked="0"/>
    </xf>
    <xf numFmtId="43" fontId="9" fillId="33" borderId="33" xfId="1" applyFont="1" applyFill="1" applyBorder="1" applyAlignment="1" applyProtection="1">
      <alignment horizontal="right"/>
      <protection locked="0"/>
    </xf>
    <xf numFmtId="43" fontId="8" fillId="0" borderId="23" xfId="1" applyFont="1" applyBorder="1" applyAlignment="1" applyProtection="1">
      <alignment horizontal="right"/>
    </xf>
    <xf numFmtId="43" fontId="8" fillId="0" borderId="16" xfId="1" applyFont="1" applyBorder="1" applyAlignment="1" applyProtection="1">
      <alignment horizontal="right"/>
    </xf>
    <xf numFmtId="43" fontId="8" fillId="0" borderId="74" xfId="1" applyFont="1" applyBorder="1" applyAlignment="1" applyProtection="1">
      <alignment horizontal="right"/>
    </xf>
    <xf numFmtId="43" fontId="4" fillId="6" borderId="32" xfId="1" applyFont="1" applyFill="1" applyBorder="1" applyAlignment="1" applyProtection="1">
      <alignment horizontal="center"/>
      <protection locked="0"/>
    </xf>
    <xf numFmtId="43" fontId="4" fillId="6" borderId="33" xfId="1" applyFont="1" applyFill="1" applyBorder="1" applyAlignment="1" applyProtection="1">
      <alignment horizontal="center"/>
      <protection locked="0"/>
    </xf>
    <xf numFmtId="43" fontId="4" fillId="6" borderId="1" xfId="1" applyFont="1" applyFill="1" applyBorder="1" applyAlignment="1" applyProtection="1">
      <alignment horizontal="center"/>
      <protection locked="0"/>
    </xf>
    <xf numFmtId="170" fontId="4" fillId="0" borderId="9" xfId="1" applyNumberFormat="1" applyFont="1" applyFill="1" applyBorder="1" applyAlignment="1" applyProtection="1">
      <alignment horizontal="left"/>
      <protection locked="0"/>
    </xf>
    <xf numFmtId="170" fontId="89" fillId="0" borderId="40" xfId="0" applyNumberFormat="1" applyFont="1" applyBorder="1" applyAlignment="1" applyProtection="1">
      <alignment horizontal="center"/>
      <protection locked="0"/>
    </xf>
    <xf numFmtId="170" fontId="89" fillId="0" borderId="49" xfId="0" applyNumberFormat="1" applyFont="1" applyBorder="1" applyAlignment="1" applyProtection="1">
      <alignment horizontal="center"/>
      <protection locked="0"/>
    </xf>
    <xf numFmtId="170" fontId="89" fillId="0" borderId="18" xfId="0" applyNumberFormat="1" applyFont="1" applyBorder="1" applyAlignment="1" applyProtection="1">
      <alignment horizontal="center"/>
      <protection locked="0"/>
    </xf>
    <xf numFmtId="170" fontId="89" fillId="0" borderId="13" xfId="0" applyNumberFormat="1" applyFont="1" applyBorder="1" applyAlignment="1" applyProtection="1">
      <alignment horizontal="center"/>
      <protection locked="0"/>
    </xf>
    <xf numFmtId="170" fontId="89" fillId="0" borderId="14" xfId="0" applyNumberFormat="1" applyFont="1" applyBorder="1" applyAlignment="1" applyProtection="1">
      <alignment horizontal="center"/>
      <protection locked="0"/>
    </xf>
    <xf numFmtId="170" fontId="89" fillId="0" borderId="15" xfId="0" applyNumberFormat="1" applyFont="1" applyBorder="1" applyAlignment="1" applyProtection="1">
      <alignment horizontal="center"/>
      <protection locked="0"/>
    </xf>
    <xf numFmtId="43" fontId="8" fillId="0" borderId="16" xfId="1" applyFont="1" applyFill="1" applyBorder="1" applyAlignment="1" applyProtection="1">
      <alignment horizontal="right"/>
    </xf>
    <xf numFmtId="43" fontId="8" fillId="0" borderId="77" xfId="1" applyFont="1" applyFill="1" applyBorder="1" applyAlignment="1" applyProtection="1">
      <alignment horizontal="right"/>
    </xf>
    <xf numFmtId="43" fontId="8" fillId="0" borderId="74" xfId="1" applyFont="1" applyFill="1" applyBorder="1" applyAlignment="1" applyProtection="1">
      <alignment horizontal="right"/>
    </xf>
    <xf numFmtId="170" fontId="11" fillId="0" borderId="90" xfId="0" applyNumberFormat="1" applyFont="1" applyBorder="1" applyAlignment="1" applyProtection="1">
      <alignment horizontal="center" vertical="center"/>
      <protection locked="0"/>
    </xf>
    <xf numFmtId="170" fontId="11" fillId="0" borderId="14" xfId="0" applyNumberFormat="1" applyFont="1" applyBorder="1" applyAlignment="1" applyProtection="1">
      <alignment horizontal="center" vertical="center"/>
      <protection locked="0"/>
    </xf>
    <xf numFmtId="1" fontId="86" fillId="0" borderId="16" xfId="0" applyNumberFormat="1" applyFont="1" applyBorder="1" applyAlignment="1" applyProtection="1">
      <alignment horizontal="center" vertical="center" wrapText="1"/>
      <protection locked="0"/>
    </xf>
    <xf numFmtId="1" fontId="86" fillId="0" borderId="77" xfId="0" applyNumberFormat="1" applyFont="1" applyBorder="1" applyAlignment="1" applyProtection="1">
      <alignment horizontal="center" vertical="center" wrapText="1"/>
      <protection locked="0"/>
    </xf>
    <xf numFmtId="1" fontId="86" fillId="0" borderId="74" xfId="0" applyNumberFormat="1" applyFont="1" applyBorder="1" applyAlignment="1" applyProtection="1">
      <alignment horizontal="center" vertical="center" wrapText="1"/>
      <protection locked="0"/>
    </xf>
    <xf numFmtId="43" fontId="3" fillId="33" borderId="104" xfId="2" applyNumberFormat="1" applyFont="1" applyFill="1" applyBorder="1" applyAlignment="1" applyProtection="1">
      <alignment horizontal="right" vertical="center"/>
      <protection locked="0"/>
    </xf>
    <xf numFmtId="43" fontId="3" fillId="33" borderId="105" xfId="2" applyNumberFormat="1" applyFont="1" applyFill="1" applyBorder="1" applyAlignment="1" applyProtection="1">
      <alignment horizontal="right" vertical="center"/>
      <protection locked="0"/>
    </xf>
    <xf numFmtId="43" fontId="3" fillId="18" borderId="104" xfId="2" applyNumberFormat="1" applyFont="1" applyFill="1" applyBorder="1" applyAlignment="1" applyProtection="1">
      <alignment horizontal="right" vertical="center"/>
      <protection locked="0"/>
    </xf>
    <xf numFmtId="43" fontId="3" fillId="18" borderId="105" xfId="2" applyNumberFormat="1" applyFont="1" applyFill="1" applyBorder="1" applyAlignment="1" applyProtection="1">
      <alignment horizontal="right" vertical="center"/>
      <protection locked="0"/>
    </xf>
    <xf numFmtId="43" fontId="3" fillId="18" borderId="106" xfId="1" applyFont="1" applyFill="1" applyBorder="1" applyAlignment="1" applyProtection="1">
      <alignment horizontal="center" vertical="center"/>
    </xf>
    <xf numFmtId="43" fontId="3" fillId="18" borderId="24" xfId="1" applyFont="1" applyFill="1" applyBorder="1" applyAlignment="1" applyProtection="1">
      <alignment horizontal="center" vertical="center"/>
    </xf>
    <xf numFmtId="170" fontId="3" fillId="6" borderId="6" xfId="1" applyNumberFormat="1" applyFont="1" applyFill="1" applyBorder="1" applyAlignment="1" applyProtection="1">
      <alignment horizontal="center" vertical="center" shrinkToFit="1"/>
      <protection locked="0"/>
    </xf>
    <xf numFmtId="170" fontId="3" fillId="6" borderId="2" xfId="1" applyNumberFormat="1" applyFont="1" applyFill="1" applyBorder="1" applyAlignment="1" applyProtection="1">
      <alignment horizontal="center" vertical="center" shrinkToFit="1"/>
      <protection locked="0"/>
    </xf>
    <xf numFmtId="170" fontId="4" fillId="0" borderId="33" xfId="0" applyNumberFormat="1" applyFont="1" applyBorder="1" applyAlignment="1" applyProtection="1">
      <alignment horizontal="center" vertical="center"/>
      <protection locked="0"/>
    </xf>
    <xf numFmtId="170" fontId="4" fillId="0" borderId="1" xfId="0" applyNumberFormat="1" applyFont="1" applyBorder="1" applyAlignment="1" applyProtection="1">
      <alignment horizontal="center" vertical="center"/>
      <protection locked="0"/>
    </xf>
    <xf numFmtId="43" fontId="3" fillId="2" borderId="102" xfId="2" applyNumberFormat="1" applyFont="1" applyFill="1" applyBorder="1" applyAlignment="1" applyProtection="1">
      <alignment horizontal="right" vertical="center"/>
      <protection locked="0"/>
    </xf>
    <xf numFmtId="43" fontId="3" fillId="2" borderId="100" xfId="2" applyNumberFormat="1" applyFont="1" applyFill="1" applyBorder="1" applyAlignment="1" applyProtection="1">
      <alignment horizontal="right" vertical="center"/>
      <protection locked="0"/>
    </xf>
    <xf numFmtId="1" fontId="3" fillId="33" borderId="32" xfId="0" applyNumberFormat="1" applyFont="1" applyFill="1" applyBorder="1" applyAlignment="1" applyProtection="1">
      <alignment horizontal="left"/>
      <protection locked="0"/>
    </xf>
    <xf numFmtId="1" fontId="3" fillId="33" borderId="33" xfId="0" applyNumberFormat="1" applyFont="1" applyFill="1" applyBorder="1" applyAlignment="1" applyProtection="1">
      <alignment horizontal="left"/>
      <protection locked="0"/>
    </xf>
    <xf numFmtId="1" fontId="3" fillId="33" borderId="1" xfId="0" applyNumberFormat="1" applyFont="1" applyFill="1" applyBorder="1" applyAlignment="1" applyProtection="1">
      <alignment horizontal="left"/>
      <protection locked="0"/>
    </xf>
    <xf numFmtId="43" fontId="8" fillId="0" borderId="57" xfId="1" applyFont="1" applyFill="1" applyBorder="1" applyAlignment="1" applyProtection="1">
      <alignment horizontal="right"/>
    </xf>
    <xf numFmtId="43" fontId="8" fillId="0" borderId="84" xfId="1" applyFont="1" applyFill="1" applyBorder="1" applyAlignment="1" applyProtection="1">
      <alignment horizontal="right"/>
    </xf>
    <xf numFmtId="43" fontId="8" fillId="0" borderId="85" xfId="1" applyFont="1" applyFill="1" applyBorder="1" applyAlignment="1" applyProtection="1">
      <alignment horizontal="right"/>
    </xf>
    <xf numFmtId="43" fontId="8" fillId="0" borderId="47" xfId="1" applyFont="1" applyFill="1" applyBorder="1" applyAlignment="1" applyProtection="1">
      <alignment horizontal="right"/>
    </xf>
    <xf numFmtId="43" fontId="8" fillId="0" borderId="78" xfId="1" applyFont="1" applyFill="1" applyBorder="1" applyAlignment="1" applyProtection="1">
      <alignment horizontal="right"/>
    </xf>
    <xf numFmtId="43" fontId="8" fillId="0" borderId="79" xfId="1" applyFont="1" applyFill="1" applyBorder="1" applyAlignment="1" applyProtection="1">
      <alignment horizontal="right"/>
    </xf>
    <xf numFmtId="170" fontId="4" fillId="3" borderId="33" xfId="2" applyNumberFormat="1" applyFont="1" applyFill="1" applyBorder="1" applyAlignment="1" applyProtection="1">
      <alignment horizontal="center"/>
      <protection locked="0"/>
    </xf>
    <xf numFmtId="43" fontId="8" fillId="0" borderId="57" xfId="1" applyFont="1" applyBorder="1" applyAlignment="1" applyProtection="1">
      <alignment horizontal="right"/>
    </xf>
    <xf numFmtId="43" fontId="8" fillId="0" borderId="85" xfId="1" applyFont="1" applyBorder="1" applyAlignment="1" applyProtection="1">
      <alignment horizontal="right"/>
    </xf>
    <xf numFmtId="43" fontId="8" fillId="0" borderId="47" xfId="1" applyFont="1" applyBorder="1" applyAlignment="1" applyProtection="1">
      <alignment horizontal="right"/>
    </xf>
    <xf numFmtId="43" fontId="8" fillId="0" borderId="79" xfId="1" applyFont="1" applyBorder="1" applyAlignment="1" applyProtection="1">
      <alignment horizontal="right"/>
    </xf>
    <xf numFmtId="43" fontId="9" fillId="33" borderId="16" xfId="1" applyFont="1" applyFill="1" applyBorder="1" applyAlignment="1" applyProtection="1">
      <alignment horizontal="right"/>
    </xf>
    <xf numFmtId="43" fontId="9" fillId="33" borderId="74" xfId="1" applyFont="1" applyFill="1" applyBorder="1" applyAlignment="1" applyProtection="1">
      <alignment horizontal="right"/>
    </xf>
    <xf numFmtId="170" fontId="4" fillId="3" borderId="1" xfId="2" applyNumberFormat="1" applyFont="1" applyFill="1" applyBorder="1" applyAlignment="1" applyProtection="1">
      <alignment horizontal="center"/>
      <protection locked="0"/>
    </xf>
    <xf numFmtId="39" fontId="8" fillId="0" borderId="6" xfId="1" applyNumberFormat="1" applyFont="1" applyBorder="1" applyAlignment="1" applyProtection="1">
      <alignment horizontal="right"/>
      <protection locked="0"/>
    </xf>
    <xf numFmtId="39" fontId="8" fillId="0" borderId="78" xfId="1" applyNumberFormat="1" applyFont="1" applyBorder="1" applyAlignment="1" applyProtection="1">
      <alignment horizontal="right"/>
      <protection locked="0"/>
    </xf>
    <xf numFmtId="39" fontId="8" fillId="0" borderId="79" xfId="1" applyNumberFormat="1" applyFont="1" applyBorder="1" applyAlignment="1" applyProtection="1">
      <alignment horizontal="right"/>
      <protection locked="0"/>
    </xf>
    <xf numFmtId="39" fontId="8" fillId="0" borderId="5" xfId="1" applyNumberFormat="1" applyFont="1" applyBorder="1" applyAlignment="1" applyProtection="1">
      <alignment horizontal="right"/>
      <protection locked="0"/>
    </xf>
    <xf numFmtId="39" fontId="8" fillId="0" borderId="77" xfId="1" applyNumberFormat="1" applyFont="1" applyBorder="1" applyAlignment="1" applyProtection="1">
      <alignment horizontal="right"/>
      <protection locked="0"/>
    </xf>
    <xf numFmtId="39" fontId="8" fillId="0" borderId="74" xfId="1" applyNumberFormat="1" applyFont="1" applyBorder="1" applyAlignment="1" applyProtection="1">
      <alignment horizontal="right"/>
      <protection locked="0"/>
    </xf>
    <xf numFmtId="39" fontId="4" fillId="34" borderId="32" xfId="1" applyNumberFormat="1" applyFont="1" applyFill="1" applyBorder="1" applyAlignment="1" applyProtection="1">
      <alignment horizontal="right"/>
      <protection locked="0"/>
    </xf>
    <xf numFmtId="39" fontId="4" fillId="34" borderId="33" xfId="1" applyNumberFormat="1" applyFont="1" applyFill="1" applyBorder="1" applyAlignment="1" applyProtection="1">
      <alignment horizontal="right"/>
      <protection locked="0"/>
    </xf>
    <xf numFmtId="39" fontId="4" fillId="34" borderId="1" xfId="1" applyNumberFormat="1" applyFont="1" applyFill="1" applyBorder="1" applyAlignment="1" applyProtection="1">
      <alignment horizontal="right"/>
      <protection locked="0"/>
    </xf>
    <xf numFmtId="39" fontId="4" fillId="6" borderId="32" xfId="1" applyNumberFormat="1" applyFont="1" applyFill="1" applyBorder="1" applyAlignment="1" applyProtection="1">
      <alignment horizontal="center"/>
      <protection locked="0"/>
    </xf>
    <xf numFmtId="39" fontId="4" fillId="6" borderId="33" xfId="1" applyNumberFormat="1" applyFont="1" applyFill="1" applyBorder="1" applyAlignment="1" applyProtection="1">
      <alignment horizontal="center"/>
      <protection locked="0"/>
    </xf>
    <xf numFmtId="39" fontId="4" fillId="6" borderId="1" xfId="1" applyNumberFormat="1" applyFont="1" applyFill="1" applyBorder="1" applyAlignment="1" applyProtection="1">
      <alignment horizontal="center"/>
      <protection locked="0"/>
    </xf>
    <xf numFmtId="170" fontId="3" fillId="2" borderId="104" xfId="2" applyNumberFormat="1" applyFont="1" applyFill="1" applyBorder="1" applyAlignment="1" applyProtection="1">
      <alignment horizontal="right" vertical="center"/>
      <protection locked="0"/>
    </xf>
    <xf numFmtId="170" fontId="3" fillId="2" borderId="105" xfId="2" applyNumberFormat="1" applyFont="1" applyFill="1" applyBorder="1" applyAlignment="1" applyProtection="1">
      <alignment horizontal="right" vertical="center"/>
      <protection locked="0"/>
    </xf>
    <xf numFmtId="39" fontId="3" fillId="2" borderId="102" xfId="1" applyNumberFormat="1" applyFont="1" applyFill="1" applyBorder="1" applyAlignment="1" applyProtection="1">
      <alignment horizontal="right" vertical="center"/>
    </xf>
    <xf numFmtId="39" fontId="3" fillId="2" borderId="100" xfId="1" applyNumberFormat="1" applyFont="1" applyFill="1" applyBorder="1" applyAlignment="1" applyProtection="1">
      <alignment horizontal="right" vertical="center"/>
    </xf>
    <xf numFmtId="39" fontId="3" fillId="2" borderId="101" xfId="1" applyNumberFormat="1" applyFont="1" applyFill="1" applyBorder="1" applyAlignment="1" applyProtection="1">
      <alignment horizontal="right" vertical="center"/>
    </xf>
    <xf numFmtId="39" fontId="4" fillId="2" borderId="32" xfId="1" applyNumberFormat="1" applyFont="1" applyFill="1" applyBorder="1" applyAlignment="1" applyProtection="1">
      <alignment horizontal="right"/>
      <protection locked="0"/>
    </xf>
    <xf numFmtId="39" fontId="4" fillId="2" borderId="33" xfId="1" applyNumberFormat="1" applyFont="1" applyFill="1" applyBorder="1" applyAlignment="1" applyProtection="1">
      <alignment horizontal="right"/>
      <protection locked="0"/>
    </xf>
    <xf numFmtId="39" fontId="4" fillId="2" borderId="1" xfId="1" applyNumberFormat="1" applyFont="1" applyFill="1" applyBorder="1" applyAlignment="1" applyProtection="1">
      <alignment horizontal="right"/>
      <protection locked="0"/>
    </xf>
    <xf numFmtId="43" fontId="12" fillId="0" borderId="23" xfId="1" applyFont="1" applyBorder="1" applyAlignment="1" applyProtection="1">
      <alignment horizontal="center" vertical="center"/>
      <protection locked="0"/>
    </xf>
    <xf numFmtId="39" fontId="4" fillId="13" borderId="32" xfId="1" applyNumberFormat="1" applyFont="1" applyFill="1" applyBorder="1" applyAlignment="1" applyProtection="1">
      <alignment horizontal="right"/>
      <protection locked="0"/>
    </xf>
    <xf numFmtId="39" fontId="4" fillId="13" borderId="33" xfId="1" applyNumberFormat="1" applyFont="1" applyFill="1" applyBorder="1" applyAlignment="1" applyProtection="1">
      <alignment horizontal="right"/>
      <protection locked="0"/>
    </xf>
    <xf numFmtId="39" fontId="4" fillId="13" borderId="1" xfId="1" applyNumberFormat="1" applyFont="1" applyFill="1" applyBorder="1" applyAlignment="1" applyProtection="1">
      <alignment horizontal="right"/>
      <protection locked="0"/>
    </xf>
    <xf numFmtId="43" fontId="12" fillId="0" borderId="47" xfId="1" applyFont="1" applyBorder="1" applyAlignment="1" applyProtection="1">
      <alignment vertical="center"/>
      <protection locked="0"/>
    </xf>
    <xf numFmtId="43" fontId="12" fillId="0" borderId="2" xfId="1" applyFont="1" applyBorder="1" applyAlignment="1" applyProtection="1">
      <alignment vertical="center"/>
      <protection locked="0"/>
    </xf>
    <xf numFmtId="39" fontId="3" fillId="2" borderId="106" xfId="1" applyNumberFormat="1" applyFont="1" applyFill="1" applyBorder="1" applyAlignment="1" applyProtection="1">
      <alignment horizontal="center" vertical="center"/>
    </xf>
    <xf numFmtId="39" fontId="3" fillId="2" borderId="24" xfId="1" applyNumberFormat="1" applyFont="1" applyFill="1" applyBorder="1" applyAlignment="1" applyProtection="1">
      <alignment horizontal="center" vertical="center"/>
    </xf>
    <xf numFmtId="43" fontId="4" fillId="2" borderId="37" xfId="1" applyFont="1" applyFill="1" applyBorder="1" applyAlignment="1" applyProtection="1">
      <alignment horizontal="right"/>
      <protection locked="0"/>
    </xf>
    <xf numFmtId="43" fontId="4" fillId="2" borderId="38" xfId="1" applyFont="1" applyFill="1" applyBorder="1" applyAlignment="1" applyProtection="1">
      <alignment horizontal="right"/>
      <protection locked="0"/>
    </xf>
    <xf numFmtId="170" fontId="3" fillId="33" borderId="104" xfId="2" applyNumberFormat="1" applyFont="1" applyFill="1" applyBorder="1" applyAlignment="1" applyProtection="1">
      <alignment horizontal="right" vertical="center"/>
      <protection locked="0"/>
    </xf>
    <xf numFmtId="170" fontId="3" fillId="33" borderId="105" xfId="2" applyNumberFormat="1" applyFont="1" applyFill="1" applyBorder="1" applyAlignment="1" applyProtection="1">
      <alignment horizontal="right" vertical="center"/>
      <protection locked="0"/>
    </xf>
    <xf numFmtId="170" fontId="3" fillId="18" borderId="104" xfId="2" applyNumberFormat="1" applyFont="1" applyFill="1" applyBorder="1" applyAlignment="1" applyProtection="1">
      <alignment horizontal="right" vertical="center"/>
      <protection locked="0"/>
    </xf>
    <xf numFmtId="170" fontId="3" fillId="18" borderId="105" xfId="2" applyNumberFormat="1" applyFont="1" applyFill="1" applyBorder="1" applyAlignment="1" applyProtection="1">
      <alignment horizontal="right" vertical="center"/>
      <protection locked="0"/>
    </xf>
    <xf numFmtId="39" fontId="3" fillId="18" borderId="106" xfId="1" applyNumberFormat="1" applyFont="1" applyFill="1" applyBorder="1" applyAlignment="1" applyProtection="1">
      <alignment horizontal="center" vertical="center"/>
    </xf>
    <xf numFmtId="39" fontId="3" fillId="18" borderId="24" xfId="1" applyNumberFormat="1" applyFont="1" applyFill="1" applyBorder="1" applyAlignment="1" applyProtection="1">
      <alignment horizontal="center" vertical="center"/>
    </xf>
    <xf numFmtId="39" fontId="9" fillId="33" borderId="32" xfId="1" applyNumberFormat="1" applyFont="1" applyFill="1" applyBorder="1" applyAlignment="1" applyProtection="1">
      <alignment horizontal="right"/>
      <protection locked="0"/>
    </xf>
    <xf numFmtId="39" fontId="9" fillId="33" borderId="33" xfId="1" applyNumberFormat="1" applyFont="1" applyFill="1" applyBorder="1" applyAlignment="1" applyProtection="1">
      <alignment horizontal="right"/>
      <protection locked="0"/>
    </xf>
    <xf numFmtId="170" fontId="3" fillId="2" borderId="102" xfId="2" applyNumberFormat="1" applyFont="1" applyFill="1" applyBorder="1" applyAlignment="1" applyProtection="1">
      <alignment horizontal="right" vertical="center"/>
      <protection locked="0"/>
    </xf>
    <xf numFmtId="170" fontId="3" fillId="2" borderId="100" xfId="2" applyNumberFormat="1" applyFont="1" applyFill="1" applyBorder="1" applyAlignment="1" applyProtection="1">
      <alignment horizontal="right" vertical="center"/>
      <protection locked="0"/>
    </xf>
    <xf numFmtId="39" fontId="8" fillId="33" borderId="0" xfId="1" applyNumberFormat="1" applyFont="1" applyFill="1" applyBorder="1" applyAlignment="1" applyProtection="1">
      <alignment horizontal="right"/>
      <protection locked="0"/>
    </xf>
    <xf numFmtId="39" fontId="8" fillId="33" borderId="89" xfId="1" applyNumberFormat="1" applyFont="1" applyFill="1" applyBorder="1" applyAlignment="1" applyProtection="1">
      <alignment horizontal="right"/>
      <protection locked="0"/>
    </xf>
    <xf numFmtId="170" fontId="3" fillId="0" borderId="92" xfId="2" applyNumberFormat="1" applyFont="1" applyFill="1" applyBorder="1" applyAlignment="1" applyProtection="1">
      <alignment horizontal="center" vertical="center"/>
      <protection locked="0"/>
    </xf>
    <xf numFmtId="170" fontId="3" fillId="0" borderId="28" xfId="2" applyNumberFormat="1" applyFont="1" applyFill="1" applyBorder="1" applyAlignment="1" applyProtection="1">
      <alignment horizontal="center" vertical="center"/>
      <protection locked="0"/>
    </xf>
    <xf numFmtId="170" fontId="4" fillId="6" borderId="32" xfId="1" applyNumberFormat="1" applyFont="1" applyFill="1" applyBorder="1" applyAlignment="1" applyProtection="1">
      <alignment horizontal="center"/>
      <protection locked="0"/>
    </xf>
    <xf numFmtId="170" fontId="4" fillId="13" borderId="32" xfId="1" applyNumberFormat="1" applyFont="1" applyFill="1" applyBorder="1" applyAlignment="1" applyProtection="1">
      <alignment horizontal="right"/>
      <protection locked="0"/>
    </xf>
    <xf numFmtId="170" fontId="9" fillId="33" borderId="32" xfId="1" applyNumberFormat="1" applyFont="1" applyFill="1" applyBorder="1" applyAlignment="1" applyProtection="1">
      <alignment horizontal="right"/>
      <protection locked="0"/>
    </xf>
    <xf numFmtId="170" fontId="8" fillId="33" borderId="0" xfId="1" applyNumberFormat="1" applyFont="1" applyFill="1" applyBorder="1" applyAlignment="1" applyProtection="1">
      <alignment horizontal="right"/>
      <protection locked="0"/>
    </xf>
    <xf numFmtId="170" fontId="8" fillId="33" borderId="89" xfId="1" applyNumberFormat="1" applyFont="1" applyFill="1" applyBorder="1" applyAlignment="1" applyProtection="1">
      <alignment horizontal="right"/>
      <protection locked="0"/>
    </xf>
    <xf numFmtId="39" fontId="4" fillId="3" borderId="32" xfId="0" applyNumberFormat="1" applyFont="1" applyFill="1" applyBorder="1" applyAlignment="1" applyProtection="1">
      <alignment horizontal="center"/>
      <protection locked="0"/>
    </xf>
    <xf numFmtId="39" fontId="4" fillId="3" borderId="33" xfId="0" applyNumberFormat="1" applyFont="1" applyFill="1" applyBorder="1" applyAlignment="1" applyProtection="1">
      <alignment horizontal="center"/>
      <protection locked="0"/>
    </xf>
    <xf numFmtId="39" fontId="4" fillId="3" borderId="1" xfId="0" applyNumberFormat="1" applyFont="1" applyFill="1" applyBorder="1" applyAlignment="1" applyProtection="1">
      <alignment horizontal="center"/>
      <protection locked="0"/>
    </xf>
    <xf numFmtId="39" fontId="4" fillId="3" borderId="32" xfId="2" applyNumberFormat="1" applyFont="1" applyFill="1" applyBorder="1" applyAlignment="1" applyProtection="1">
      <alignment horizontal="center"/>
      <protection locked="0"/>
    </xf>
    <xf numFmtId="39" fontId="4" fillId="3" borderId="109" xfId="2" applyNumberFormat="1" applyFont="1" applyFill="1" applyBorder="1" applyAlignment="1" applyProtection="1">
      <alignment horizontal="center"/>
      <protection locked="0"/>
    </xf>
    <xf numFmtId="170" fontId="4" fillId="0" borderId="33" xfId="0" applyNumberFormat="1" applyFont="1" applyBorder="1" applyAlignment="1">
      <alignment horizontal="center" vertical="center"/>
    </xf>
    <xf numFmtId="170" fontId="4" fillId="0" borderId="1" xfId="0" applyNumberFormat="1" applyFont="1" applyBorder="1" applyAlignment="1">
      <alignment horizontal="center" vertical="center"/>
    </xf>
    <xf numFmtId="0" fontId="77"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4" fontId="2" fillId="0" borderId="5" xfId="2" applyNumberFormat="1" applyFont="1" applyBorder="1" applyAlignment="1" applyProtection="1">
      <alignment vertical="center"/>
      <protection locked="0"/>
    </xf>
    <xf numFmtId="4" fontId="2" fillId="0" borderId="62" xfId="2" applyNumberFormat="1" applyFont="1" applyBorder="1" applyAlignment="1" applyProtection="1">
      <alignment vertical="center"/>
      <protection locked="0"/>
    </xf>
    <xf numFmtId="4" fontId="2" fillId="0" borderId="11" xfId="2" applyNumberFormat="1" applyFont="1" applyBorder="1" applyAlignment="1" applyProtection="1">
      <alignment vertical="center"/>
      <protection locked="0"/>
    </xf>
    <xf numFmtId="4" fontId="2" fillId="0" borderId="12" xfId="2" applyNumberFormat="1" applyFont="1" applyBorder="1" applyAlignment="1" applyProtection="1">
      <alignment vertical="center"/>
      <protection locked="0"/>
    </xf>
    <xf numFmtId="0" fontId="9" fillId="2" borderId="67" xfId="0" applyFont="1" applyFill="1" applyBorder="1" applyAlignment="1" applyProtection="1">
      <alignment horizontal="center" vertical="center"/>
      <protection locked="0"/>
    </xf>
    <xf numFmtId="0" fontId="9" fillId="2" borderId="65" xfId="0" applyFont="1" applyFill="1" applyBorder="1" applyAlignment="1" applyProtection="1">
      <alignment horizontal="center" vertical="center"/>
      <protection locked="0"/>
    </xf>
    <xf numFmtId="0" fontId="9" fillId="2" borderId="107" xfId="0" applyFont="1" applyFill="1" applyBorder="1" applyAlignment="1" applyProtection="1">
      <alignment horizontal="center" vertical="center"/>
      <protection locked="0"/>
    </xf>
    <xf numFmtId="43" fontId="2" fillId="5" borderId="5" xfId="1" applyFont="1" applyFill="1" applyBorder="1" applyAlignment="1" applyProtection="1">
      <alignment horizontal="center" vertical="center"/>
      <protection locked="0"/>
    </xf>
    <xf numFmtId="43" fontId="2" fillId="5" borderId="77" xfId="1" applyFont="1" applyFill="1" applyBorder="1" applyAlignment="1" applyProtection="1">
      <alignment horizontal="center" vertical="center"/>
      <protection locked="0"/>
    </xf>
    <xf numFmtId="43" fontId="2" fillId="5" borderId="62" xfId="1"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78"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43" fontId="2" fillId="0" borderId="6" xfId="1" applyFont="1" applyBorder="1" applyAlignment="1" applyProtection="1">
      <alignment horizontal="center" vertical="center"/>
      <protection locked="0"/>
    </xf>
    <xf numFmtId="43" fontId="2" fillId="0" borderId="78" xfId="1" applyFont="1" applyBorder="1" applyAlignment="1" applyProtection="1">
      <alignment horizontal="center" vertical="center"/>
      <protection locked="0"/>
    </xf>
    <xf numFmtId="43" fontId="2" fillId="0" borderId="2" xfId="1"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68"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43" fontId="2" fillId="0" borderId="5" xfId="1" applyFont="1" applyBorder="1" applyAlignment="1" applyProtection="1">
      <alignment horizontal="center" vertical="center"/>
      <protection locked="0"/>
    </xf>
    <xf numFmtId="43" fontId="2" fillId="0" borderId="77" xfId="1" applyFont="1" applyBorder="1" applyAlignment="1" applyProtection="1">
      <alignment horizontal="center" vertical="center"/>
      <protection locked="0"/>
    </xf>
    <xf numFmtId="43" fontId="2" fillId="0" borderId="62" xfId="1" applyFont="1" applyBorder="1" applyAlignment="1" applyProtection="1">
      <alignment horizontal="center" vertical="center"/>
      <protection locked="0"/>
    </xf>
    <xf numFmtId="0" fontId="3" fillId="0" borderId="11" xfId="0" applyFont="1" applyBorder="1" applyAlignment="1" applyProtection="1">
      <alignment horizontal="right" vertical="center"/>
      <protection locked="0"/>
    </xf>
    <xf numFmtId="0" fontId="3" fillId="0" borderId="65" xfId="0" applyFont="1" applyBorder="1" applyAlignment="1" applyProtection="1">
      <alignment horizontal="right" vertical="center"/>
      <protection locked="0"/>
    </xf>
    <xf numFmtId="0" fontId="3" fillId="0" borderId="12" xfId="0" applyFont="1" applyBorder="1" applyAlignment="1" applyProtection="1">
      <alignment horizontal="right" vertical="center"/>
      <protection locked="0"/>
    </xf>
    <xf numFmtId="4" fontId="9" fillId="2" borderId="32" xfId="2" applyNumberFormat="1" applyFont="1" applyFill="1" applyBorder="1" applyAlignment="1" applyProtection="1">
      <alignment horizontal="center"/>
      <protection locked="0"/>
    </xf>
    <xf numFmtId="4" fontId="9" fillId="2" borderId="33" xfId="2" applyNumberFormat="1" applyFont="1" applyFill="1" applyBorder="1" applyAlignment="1" applyProtection="1">
      <alignment horizontal="center"/>
      <protection locked="0"/>
    </xf>
    <xf numFmtId="4" fontId="9" fillId="2" borderId="1" xfId="2" applyNumberFormat="1" applyFont="1" applyFill="1" applyBorder="1" applyAlignment="1" applyProtection="1">
      <alignment horizontal="center"/>
      <protection locked="0"/>
    </xf>
    <xf numFmtId="0" fontId="4" fillId="5" borderId="5" xfId="0" applyFont="1" applyFill="1" applyBorder="1" applyAlignment="1" applyProtection="1">
      <alignment horizontal="center" vertical="center"/>
      <protection locked="0"/>
    </xf>
    <xf numFmtId="0" fontId="4" fillId="5" borderId="62" xfId="0" applyFont="1" applyFill="1" applyBorder="1" applyAlignment="1" applyProtection="1">
      <alignment horizontal="center" vertical="center"/>
      <protection locked="0"/>
    </xf>
    <xf numFmtId="43" fontId="2" fillId="5" borderId="5" xfId="1" applyFont="1" applyFill="1" applyBorder="1" applyAlignment="1" applyProtection="1">
      <alignment horizontal="center"/>
      <protection locked="0"/>
    </xf>
    <xf numFmtId="43" fontId="2" fillId="5" borderId="77" xfId="1" applyFont="1" applyFill="1" applyBorder="1" applyAlignment="1" applyProtection="1">
      <alignment horizontal="center"/>
      <protection locked="0"/>
    </xf>
    <xf numFmtId="43" fontId="2" fillId="5" borderId="62" xfId="1" applyFont="1" applyFill="1" applyBorder="1" applyAlignment="1" applyProtection="1">
      <alignment horizontal="center"/>
      <protection locked="0"/>
    </xf>
    <xf numFmtId="43" fontId="2" fillId="0" borderId="5" xfId="1" applyFont="1" applyBorder="1" applyAlignment="1" applyProtection="1">
      <alignment horizontal="center"/>
    </xf>
    <xf numFmtId="43" fontId="2" fillId="0" borderId="77" xfId="1" applyFont="1" applyBorder="1" applyAlignment="1" applyProtection="1">
      <alignment horizontal="center"/>
    </xf>
    <xf numFmtId="43" fontId="2" fillId="0" borderId="62" xfId="1" applyFont="1" applyBorder="1" applyAlignment="1" applyProtection="1">
      <alignment horizontal="center"/>
    </xf>
    <xf numFmtId="43" fontId="2" fillId="0" borderId="5" xfId="1" applyFont="1" applyBorder="1" applyAlignment="1" applyProtection="1">
      <alignment horizontal="center"/>
      <protection locked="0"/>
    </xf>
    <xf numFmtId="43" fontId="2" fillId="0" borderId="77" xfId="1" applyFont="1" applyBorder="1" applyAlignment="1" applyProtection="1">
      <alignment horizontal="center"/>
      <protection locked="0"/>
    </xf>
    <xf numFmtId="43" fontId="2" fillId="0" borderId="62" xfId="1" applyFont="1" applyBorder="1" applyAlignment="1" applyProtection="1">
      <alignment horizontal="center"/>
      <protection locked="0"/>
    </xf>
    <xf numFmtId="43" fontId="2" fillId="0" borderId="50" xfId="1" applyFont="1" applyBorder="1" applyAlignment="1" applyProtection="1">
      <alignment horizontal="center" vertical="center"/>
      <protection locked="0"/>
    </xf>
    <xf numFmtId="43" fontId="2" fillId="0" borderId="84" xfId="1" applyFont="1" applyBorder="1" applyAlignment="1" applyProtection="1">
      <alignment horizontal="center" vertical="center"/>
      <protection locked="0"/>
    </xf>
    <xf numFmtId="43" fontId="2" fillId="0" borderId="56" xfId="1" applyFont="1" applyBorder="1" applyAlignment="1" applyProtection="1">
      <alignment horizontal="center" vertical="center"/>
      <protection locked="0"/>
    </xf>
    <xf numFmtId="165" fontId="9" fillId="2" borderId="32" xfId="1" applyNumberFormat="1" applyFont="1" applyFill="1" applyBorder="1" applyAlignment="1" applyProtection="1">
      <alignment horizontal="center" vertical="center"/>
      <protection locked="0"/>
    </xf>
    <xf numFmtId="165" fontId="9" fillId="2" borderId="33" xfId="1" applyNumberFormat="1" applyFont="1" applyFill="1" applyBorder="1" applyAlignment="1" applyProtection="1">
      <alignment horizontal="center" vertical="center"/>
      <protection locked="0"/>
    </xf>
    <xf numFmtId="165" fontId="9" fillId="2" borderId="1" xfId="1" applyNumberFormat="1" applyFont="1" applyFill="1" applyBorder="1" applyAlignment="1" applyProtection="1">
      <alignment horizontal="center" vertical="center"/>
      <protection locked="0"/>
    </xf>
    <xf numFmtId="4" fontId="2" fillId="0" borderId="16" xfId="0" applyNumberFormat="1" applyFont="1" applyBorder="1" applyAlignment="1" applyProtection="1">
      <alignment horizontal="center" vertical="center"/>
      <protection locked="0"/>
    </xf>
    <xf numFmtId="4" fontId="2" fillId="0" borderId="62" xfId="0" applyNumberFormat="1" applyFont="1" applyBorder="1" applyAlignment="1" applyProtection="1">
      <alignment horizontal="center" vertical="center"/>
      <protection locked="0"/>
    </xf>
    <xf numFmtId="0" fontId="15" fillId="0" borderId="0" xfId="0" applyFont="1" applyAlignment="1" applyProtection="1">
      <alignment horizontal="center" vertical="top"/>
      <protection locked="0"/>
    </xf>
    <xf numFmtId="170" fontId="51" fillId="0" borderId="40" xfId="0" applyNumberFormat="1" applyFont="1" applyBorder="1" applyAlignment="1" applyProtection="1">
      <alignment horizontal="center"/>
      <protection locked="0"/>
    </xf>
    <xf numFmtId="170" fontId="51" fillId="0" borderId="49" xfId="0" applyNumberFormat="1" applyFont="1" applyBorder="1" applyAlignment="1" applyProtection="1">
      <alignment horizontal="center"/>
      <protection locked="0"/>
    </xf>
    <xf numFmtId="170" fontId="51" fillId="0" borderId="18" xfId="0" applyNumberFormat="1" applyFont="1" applyBorder="1" applyAlignment="1" applyProtection="1">
      <alignment horizontal="center"/>
      <protection locked="0"/>
    </xf>
    <xf numFmtId="170" fontId="51" fillId="0" borderId="13" xfId="0" applyNumberFormat="1" applyFont="1" applyBorder="1" applyAlignment="1" applyProtection="1">
      <alignment horizontal="center"/>
      <protection locked="0"/>
    </xf>
    <xf numFmtId="170" fontId="51" fillId="0" borderId="14" xfId="0" applyNumberFormat="1" applyFont="1" applyBorder="1" applyAlignment="1" applyProtection="1">
      <alignment horizontal="center"/>
      <protection locked="0"/>
    </xf>
    <xf numFmtId="170" fontId="51" fillId="0" borderId="15" xfId="0" applyNumberFormat="1" applyFont="1" applyBorder="1" applyAlignment="1" applyProtection="1">
      <alignment horizontal="center"/>
      <protection locked="0"/>
    </xf>
    <xf numFmtId="167" fontId="3" fillId="2" borderId="104" xfId="0" applyNumberFormat="1" applyFont="1" applyFill="1" applyBorder="1" applyAlignment="1" applyProtection="1">
      <alignment horizontal="right" vertical="center"/>
      <protection locked="0"/>
    </xf>
    <xf numFmtId="167" fontId="3" fillId="2" borderId="83" xfId="0" applyNumberFormat="1" applyFont="1" applyFill="1" applyBorder="1" applyAlignment="1" applyProtection="1">
      <alignment horizontal="right" vertical="center"/>
      <protection locked="0"/>
    </xf>
    <xf numFmtId="0" fontId="4" fillId="13" borderId="13" xfId="0" applyFont="1" applyFill="1" applyBorder="1" applyAlignment="1" applyProtection="1">
      <alignment horizontal="center" vertical="center"/>
      <protection locked="0"/>
    </xf>
    <xf numFmtId="0" fontId="4" fillId="13" borderId="14" xfId="0" applyFont="1" applyFill="1" applyBorder="1" applyAlignment="1" applyProtection="1">
      <alignment horizontal="center" vertical="center"/>
      <protection locked="0"/>
    </xf>
    <xf numFmtId="0" fontId="4" fillId="13" borderId="15" xfId="0" applyFont="1" applyFill="1" applyBorder="1" applyAlignment="1" applyProtection="1">
      <alignment horizontal="center" vertical="center"/>
      <protection locked="0"/>
    </xf>
    <xf numFmtId="43" fontId="9" fillId="3" borderId="32" xfId="1" applyFont="1" applyFill="1" applyBorder="1" applyAlignment="1" applyProtection="1">
      <alignment horizontal="center" vertical="center"/>
      <protection locked="0"/>
    </xf>
    <xf numFmtId="43" fontId="9" fillId="3" borderId="33" xfId="1" applyFont="1" applyFill="1" applyBorder="1" applyAlignment="1" applyProtection="1">
      <alignment horizontal="center" vertical="center"/>
      <protection locked="0"/>
    </xf>
    <xf numFmtId="43" fontId="9" fillId="3" borderId="1" xfId="1" applyFont="1" applyFill="1" applyBorder="1" applyAlignment="1" applyProtection="1">
      <alignment horizontal="center" vertical="center"/>
      <protection locked="0"/>
    </xf>
    <xf numFmtId="4" fontId="3" fillId="0" borderId="32" xfId="2" applyNumberFormat="1" applyFont="1" applyBorder="1" applyAlignment="1" applyProtection="1">
      <alignment horizontal="right" vertical="center"/>
      <protection locked="0"/>
    </xf>
    <xf numFmtId="4" fontId="3" fillId="0" borderId="33" xfId="2" applyNumberFormat="1" applyFont="1" applyBorder="1" applyAlignment="1" applyProtection="1">
      <alignment horizontal="right" vertical="center"/>
      <protection locked="0"/>
    </xf>
    <xf numFmtId="4" fontId="3" fillId="0" borderId="1" xfId="2" applyNumberFormat="1" applyFont="1" applyBorder="1" applyAlignment="1" applyProtection="1">
      <alignment horizontal="right" vertical="center"/>
      <protection locked="0"/>
    </xf>
    <xf numFmtId="0" fontId="3" fillId="0" borderId="6" xfId="0" applyFont="1" applyBorder="1" applyAlignment="1" applyProtection="1">
      <alignment horizontal="center" vertical="center"/>
      <protection locked="0"/>
    </xf>
    <xf numFmtId="0" fontId="3" fillId="0" borderId="78"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4" fontId="3" fillId="0" borderId="5" xfId="2" applyNumberFormat="1" applyFont="1" applyBorder="1" applyAlignment="1" applyProtection="1">
      <alignment horizontal="right" vertical="center"/>
      <protection locked="0"/>
    </xf>
    <xf numFmtId="4" fontId="3" fillId="0" borderId="77" xfId="2" applyNumberFormat="1" applyFont="1" applyBorder="1" applyAlignment="1" applyProtection="1">
      <alignment horizontal="right" vertical="center"/>
      <protection locked="0"/>
    </xf>
    <xf numFmtId="4" fontId="3" fillId="0" borderId="62" xfId="2" applyNumberFormat="1" applyFont="1" applyBorder="1" applyAlignment="1" applyProtection="1">
      <alignment horizontal="right" vertical="center"/>
      <protection locked="0"/>
    </xf>
    <xf numFmtId="0" fontId="3" fillId="0" borderId="5" xfId="0" applyFont="1" applyBorder="1" applyAlignment="1" applyProtection="1">
      <alignment horizontal="center" vertical="center"/>
      <protection locked="0"/>
    </xf>
    <xf numFmtId="0" fontId="3" fillId="0" borderId="77" xfId="0" applyFont="1" applyBorder="1" applyAlignment="1" applyProtection="1">
      <alignment horizontal="center" vertical="center"/>
      <protection locked="0"/>
    </xf>
    <xf numFmtId="0" fontId="3" fillId="0" borderId="62" xfId="0" applyFont="1" applyBorder="1" applyAlignment="1" applyProtection="1">
      <alignment horizontal="center" vertical="center"/>
      <protection locked="0"/>
    </xf>
    <xf numFmtId="43" fontId="2" fillId="0" borderId="6" xfId="1" applyFont="1" applyBorder="1" applyAlignment="1" applyProtection="1">
      <alignment horizontal="center"/>
      <protection locked="0"/>
    </xf>
    <xf numFmtId="43" fontId="2" fillId="0" borderId="78" xfId="1" applyFont="1" applyBorder="1" applyAlignment="1" applyProtection="1">
      <alignment horizontal="center"/>
      <protection locked="0"/>
    </xf>
    <xf numFmtId="43" fontId="2" fillId="0" borderId="2" xfId="1" applyFont="1" applyBorder="1" applyAlignment="1" applyProtection="1">
      <alignment horizontal="center"/>
      <protection locked="0"/>
    </xf>
    <xf numFmtId="167" fontId="25" fillId="7" borderId="116" xfId="2" applyFont="1" applyFill="1" applyBorder="1" applyAlignment="1" applyProtection="1">
      <alignment horizontal="right" vertical="center"/>
      <protection locked="0"/>
    </xf>
    <xf numFmtId="167" fontId="25" fillId="7" borderId="110" xfId="2" applyFont="1" applyFill="1" applyBorder="1" applyAlignment="1" applyProtection="1">
      <alignment horizontal="right" vertical="center"/>
      <protection locked="0"/>
    </xf>
    <xf numFmtId="40" fontId="19" fillId="20" borderId="33" xfId="1" applyNumberFormat="1" applyFont="1" applyFill="1" applyBorder="1" applyAlignment="1" applyProtection="1">
      <alignment horizontal="right"/>
    </xf>
    <xf numFmtId="40" fontId="19" fillId="20" borderId="1" xfId="1" applyNumberFormat="1" applyFont="1" applyFill="1" applyBorder="1" applyAlignment="1" applyProtection="1">
      <alignment horizontal="right"/>
    </xf>
    <xf numFmtId="0" fontId="9" fillId="3" borderId="40" xfId="0" applyFont="1" applyFill="1" applyBorder="1" applyAlignment="1" applyProtection="1">
      <alignment horizontal="center" vertical="center"/>
      <protection locked="0"/>
    </xf>
    <xf numFmtId="0" fontId="9" fillId="3" borderId="49" xfId="0" applyFont="1" applyFill="1" applyBorder="1" applyAlignment="1" applyProtection="1">
      <alignment horizontal="center" vertical="center"/>
      <protection locked="0"/>
    </xf>
    <xf numFmtId="0" fontId="9" fillId="3" borderId="18" xfId="0" applyFont="1" applyFill="1" applyBorder="1" applyAlignment="1" applyProtection="1">
      <alignment horizontal="center" vertical="center"/>
      <protection locked="0"/>
    </xf>
    <xf numFmtId="0" fontId="9" fillId="0" borderId="16" xfId="0" applyFont="1" applyBorder="1" applyAlignment="1" applyProtection="1">
      <alignment horizontal="right" vertical="center" wrapText="1"/>
      <protection locked="0"/>
    </xf>
    <xf numFmtId="0" fontId="9" fillId="0" borderId="77" xfId="0" applyFont="1" applyBorder="1" applyAlignment="1" applyProtection="1">
      <alignment horizontal="right" vertical="center" wrapText="1"/>
      <protection locked="0"/>
    </xf>
    <xf numFmtId="0" fontId="9" fillId="0" borderId="74" xfId="0" applyFont="1" applyBorder="1" applyAlignment="1" applyProtection="1">
      <alignment horizontal="right" vertical="center" wrapText="1"/>
      <protection locked="0"/>
    </xf>
    <xf numFmtId="166" fontId="4" fillId="0" borderId="32" xfId="0" applyNumberFormat="1" applyFont="1" applyBorder="1" applyAlignment="1" applyProtection="1">
      <alignment horizontal="center" vertical="center"/>
      <protection locked="0"/>
    </xf>
    <xf numFmtId="166" fontId="4" fillId="0" borderId="1" xfId="0" applyNumberFormat="1"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50" xfId="0" applyFont="1" applyBorder="1" applyAlignment="1" applyProtection="1">
      <alignment horizontal="center" vertical="center"/>
      <protection locked="0"/>
    </xf>
    <xf numFmtId="0" fontId="9" fillId="0" borderId="56" xfId="0" applyFont="1" applyBorder="1" applyAlignment="1" applyProtection="1">
      <alignment horizontal="center" vertical="center"/>
      <protection locked="0"/>
    </xf>
    <xf numFmtId="43" fontId="8" fillId="0" borderId="55" xfId="1" applyFont="1" applyBorder="1" applyAlignment="1" applyProtection="1">
      <alignment horizontal="center" vertical="center"/>
    </xf>
    <xf numFmtId="43" fontId="8" fillId="0" borderId="1" xfId="1" applyFont="1" applyBorder="1" applyAlignment="1" applyProtection="1">
      <alignment horizontal="center" vertical="center"/>
    </xf>
    <xf numFmtId="0" fontId="9" fillId="3" borderId="32" xfId="0" applyFont="1" applyFill="1" applyBorder="1" applyAlignment="1" applyProtection="1">
      <alignment horizontal="center" vertical="center"/>
      <protection locked="0"/>
    </xf>
    <xf numFmtId="0" fontId="1" fillId="0" borderId="33" xfId="0" applyFont="1" applyBorder="1" applyProtection="1">
      <protection locked="0"/>
    </xf>
    <xf numFmtId="0" fontId="1" fillId="0" borderId="1" xfId="0" applyFont="1" applyBorder="1" applyProtection="1">
      <protection locked="0"/>
    </xf>
    <xf numFmtId="167" fontId="3" fillId="2" borderId="33" xfId="2" applyFont="1" applyFill="1" applyBorder="1" applyAlignment="1" applyProtection="1">
      <alignment horizontal="right" vertical="center"/>
    </xf>
    <xf numFmtId="167" fontId="3" fillId="2" borderId="110" xfId="2" applyFont="1" applyFill="1" applyBorder="1" applyAlignment="1" applyProtection="1">
      <alignment horizontal="right" vertical="center"/>
    </xf>
    <xf numFmtId="167" fontId="3" fillId="33" borderId="115" xfId="0" applyNumberFormat="1" applyFont="1" applyFill="1" applyBorder="1" applyAlignment="1" applyProtection="1">
      <alignment horizontal="right" vertical="center"/>
      <protection locked="0"/>
    </xf>
    <xf numFmtId="167" fontId="3" fillId="33" borderId="89" xfId="0" applyNumberFormat="1" applyFont="1" applyFill="1" applyBorder="1" applyAlignment="1" applyProtection="1">
      <alignment horizontal="right" vertical="center"/>
      <protection locked="0"/>
    </xf>
    <xf numFmtId="167" fontId="3" fillId="18" borderId="32" xfId="0" applyNumberFormat="1" applyFont="1" applyFill="1" applyBorder="1" applyAlignment="1" applyProtection="1">
      <alignment horizontal="right" vertical="center"/>
      <protection locked="0"/>
    </xf>
    <xf numFmtId="167" fontId="3" fillId="18" borderId="33" xfId="0" applyNumberFormat="1" applyFont="1" applyFill="1" applyBorder="1" applyAlignment="1" applyProtection="1">
      <alignment horizontal="right" vertical="center"/>
      <protection locked="0"/>
    </xf>
    <xf numFmtId="165" fontId="3" fillId="2" borderId="116" xfId="1" applyNumberFormat="1" applyFont="1" applyFill="1" applyBorder="1" applyAlignment="1" applyProtection="1">
      <alignment horizontal="right" vertical="center"/>
      <protection locked="0"/>
    </xf>
    <xf numFmtId="165" fontId="3" fillId="2" borderId="109" xfId="1" applyNumberFormat="1" applyFont="1" applyFill="1" applyBorder="1" applyAlignment="1" applyProtection="1">
      <alignment horizontal="right" vertical="center"/>
      <protection locked="0"/>
    </xf>
    <xf numFmtId="4" fontId="9" fillId="2" borderId="32" xfId="2" applyNumberFormat="1" applyFont="1" applyFill="1" applyBorder="1" applyAlignment="1" applyProtection="1">
      <alignment horizontal="center" vertical="center"/>
      <protection locked="0"/>
    </xf>
    <xf numFmtId="4" fontId="9" fillId="2" borderId="33" xfId="2" applyNumberFormat="1" applyFont="1" applyFill="1" applyBorder="1" applyAlignment="1" applyProtection="1">
      <alignment horizontal="center" vertical="center"/>
      <protection locked="0"/>
    </xf>
    <xf numFmtId="4" fontId="9" fillId="2" borderId="1" xfId="2" applyNumberFormat="1" applyFont="1" applyFill="1" applyBorder="1" applyAlignment="1" applyProtection="1">
      <alignment horizontal="center" vertical="center"/>
      <protection locked="0"/>
    </xf>
    <xf numFmtId="0" fontId="75" fillId="18" borderId="67" xfId="0" applyFont="1" applyFill="1" applyBorder="1" applyAlignment="1" applyProtection="1">
      <alignment horizontal="center" vertical="center" wrapText="1"/>
      <protection locked="0"/>
    </xf>
    <xf numFmtId="0" fontId="75" fillId="18" borderId="65" xfId="0" applyFont="1" applyFill="1" applyBorder="1" applyAlignment="1" applyProtection="1">
      <alignment horizontal="center" vertical="center" wrapText="1"/>
      <protection locked="0"/>
    </xf>
    <xf numFmtId="0" fontId="75" fillId="18" borderId="107" xfId="0" applyFont="1" applyFill="1" applyBorder="1" applyAlignment="1" applyProtection="1">
      <alignment horizontal="center" vertical="center" wrapText="1"/>
      <protection locked="0"/>
    </xf>
    <xf numFmtId="0" fontId="75" fillId="18" borderId="88" xfId="0" applyFont="1" applyFill="1" applyBorder="1" applyAlignment="1" applyProtection="1">
      <alignment horizontal="center" vertical="center" wrapText="1"/>
      <protection locked="0"/>
    </xf>
    <xf numFmtId="0" fontId="75" fillId="18" borderId="0" xfId="0" applyFont="1" applyFill="1" applyAlignment="1" applyProtection="1">
      <alignment horizontal="center" vertical="center" wrapText="1"/>
      <protection locked="0"/>
    </xf>
    <xf numFmtId="0" fontId="75" fillId="18" borderId="89" xfId="0" applyFont="1" applyFill="1" applyBorder="1" applyAlignment="1" applyProtection="1">
      <alignment horizontal="center" vertical="center" wrapText="1"/>
      <protection locked="0"/>
    </xf>
    <xf numFmtId="0" fontId="75" fillId="18" borderId="43" xfId="0" applyFont="1" applyFill="1" applyBorder="1" applyAlignment="1" applyProtection="1">
      <alignment horizontal="center" vertical="center" wrapText="1"/>
      <protection locked="0"/>
    </xf>
    <xf numFmtId="0" fontId="75" fillId="18" borderId="68" xfId="0" applyFont="1" applyFill="1" applyBorder="1" applyAlignment="1" applyProtection="1">
      <alignment horizontal="center" vertical="center" wrapText="1"/>
      <protection locked="0"/>
    </xf>
    <xf numFmtId="0" fontId="75" fillId="18" borderId="82" xfId="0" applyFont="1" applyFill="1" applyBorder="1" applyAlignment="1" applyProtection="1">
      <alignment horizontal="center" vertical="center" wrapText="1"/>
      <protection locked="0"/>
    </xf>
    <xf numFmtId="0" fontId="12" fillId="8" borderId="32" xfId="0" applyFont="1" applyFill="1" applyBorder="1" applyAlignment="1" applyProtection="1">
      <alignment horizontal="center" vertical="center"/>
      <protection locked="0"/>
    </xf>
    <xf numFmtId="0" fontId="12" fillId="8" borderId="33"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protection locked="0"/>
    </xf>
    <xf numFmtId="165" fontId="9" fillId="5" borderId="50" xfId="1" applyNumberFormat="1" applyFont="1" applyFill="1" applyBorder="1" applyAlignment="1" applyProtection="1">
      <alignment horizontal="center" vertical="center"/>
      <protection locked="0"/>
    </xf>
    <xf numFmtId="165" fontId="9" fillId="5" borderId="56" xfId="1" applyNumberFormat="1" applyFont="1" applyFill="1" applyBorder="1" applyAlignment="1" applyProtection="1">
      <alignment horizontal="center" vertical="center"/>
      <protection locked="0"/>
    </xf>
    <xf numFmtId="165" fontId="25" fillId="33" borderId="108" xfId="1" applyNumberFormat="1" applyFont="1" applyFill="1" applyBorder="1" applyAlignment="1" applyProtection="1">
      <alignment horizontal="right" vertical="center"/>
      <protection locked="0"/>
    </xf>
    <xf numFmtId="165" fontId="25" fillId="33" borderId="29" xfId="1" applyNumberFormat="1" applyFont="1" applyFill="1" applyBorder="1" applyAlignment="1" applyProtection="1">
      <alignment horizontal="right" vertical="center"/>
      <protection locked="0"/>
    </xf>
    <xf numFmtId="167" fontId="3" fillId="33" borderId="32" xfId="2" applyFont="1" applyFill="1" applyBorder="1" applyAlignment="1" applyProtection="1">
      <alignment horizontal="right" vertical="center"/>
    </xf>
    <xf numFmtId="167" fontId="3" fillId="33" borderId="1" xfId="2" applyFont="1" applyFill="1" applyBorder="1" applyAlignment="1" applyProtection="1">
      <alignment horizontal="right" vertical="center"/>
    </xf>
    <xf numFmtId="40" fontId="51" fillId="2" borderId="32" xfId="0" applyNumberFormat="1" applyFont="1" applyFill="1" applyBorder="1" applyAlignment="1">
      <alignment horizontal="right"/>
    </xf>
    <xf numFmtId="40" fontId="51" fillId="2" borderId="33" xfId="0" applyNumberFormat="1" applyFont="1" applyFill="1" applyBorder="1" applyAlignment="1">
      <alignment horizontal="right"/>
    </xf>
    <xf numFmtId="40" fontId="51" fillId="2" borderId="1" xfId="0" applyNumberFormat="1" applyFont="1" applyFill="1" applyBorder="1" applyAlignment="1">
      <alignment horizontal="right"/>
    </xf>
    <xf numFmtId="0" fontId="3" fillId="0" borderId="9" xfId="0" applyFont="1" applyBorder="1" applyAlignment="1" applyProtection="1">
      <alignment horizontal="center" vertical="center"/>
      <protection locked="0"/>
    </xf>
    <xf numFmtId="0" fontId="3" fillId="0" borderId="68"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4" fontId="3" fillId="0" borderId="50" xfId="2" applyNumberFormat="1" applyFont="1" applyBorder="1" applyAlignment="1" applyProtection="1">
      <alignment horizontal="right" vertical="center"/>
      <protection locked="0"/>
    </xf>
    <xf numFmtId="4" fontId="3" fillId="0" borderId="84" xfId="2" applyNumberFormat="1" applyFont="1" applyBorder="1" applyAlignment="1" applyProtection="1">
      <alignment horizontal="right" vertical="center"/>
      <protection locked="0"/>
    </xf>
    <xf numFmtId="4" fontId="3" fillId="0" borderId="56" xfId="2" applyNumberFormat="1" applyFont="1" applyBorder="1" applyAlignment="1" applyProtection="1">
      <alignment horizontal="right" vertical="center"/>
      <protection locked="0"/>
    </xf>
    <xf numFmtId="40" fontId="2" fillId="0" borderId="50" xfId="2" applyNumberFormat="1" applyFont="1" applyBorder="1" applyAlignment="1" applyProtection="1">
      <alignment horizontal="right" vertical="center"/>
    </xf>
    <xf numFmtId="40" fontId="2" fillId="0" borderId="84" xfId="2" applyNumberFormat="1" applyFont="1" applyBorder="1" applyAlignment="1" applyProtection="1">
      <alignment horizontal="right" vertical="center"/>
    </xf>
    <xf numFmtId="40" fontId="2" fillId="0" borderId="56" xfId="2" applyNumberFormat="1" applyFont="1" applyBorder="1" applyAlignment="1" applyProtection="1">
      <alignment horizontal="right" vertical="center"/>
    </xf>
    <xf numFmtId="0" fontId="11" fillId="12" borderId="32" xfId="0" applyFont="1" applyFill="1" applyBorder="1" applyAlignment="1" applyProtection="1">
      <alignment horizontal="center"/>
      <protection locked="0"/>
    </xf>
    <xf numFmtId="0" fontId="11" fillId="12" borderId="33" xfId="0" applyFont="1" applyFill="1" applyBorder="1" applyAlignment="1" applyProtection="1">
      <alignment horizontal="center"/>
      <protection locked="0"/>
    </xf>
    <xf numFmtId="0" fontId="11" fillId="12" borderId="1" xfId="0" applyFont="1" applyFill="1" applyBorder="1" applyAlignment="1" applyProtection="1">
      <alignment horizontal="center"/>
      <protection locked="0"/>
    </xf>
    <xf numFmtId="49" fontId="3" fillId="0" borderId="41" xfId="0" applyNumberFormat="1" applyFont="1" applyBorder="1" applyAlignment="1" applyProtection="1">
      <alignment horizontal="center" vertical="center" wrapText="1"/>
      <protection locked="0"/>
    </xf>
    <xf numFmtId="49" fontId="3" fillId="0" borderId="42" xfId="0" applyNumberFormat="1" applyFont="1" applyBorder="1" applyAlignment="1" applyProtection="1">
      <alignment horizontal="center" vertical="center" wrapText="1"/>
      <protection locked="0"/>
    </xf>
    <xf numFmtId="0" fontId="9" fillId="7" borderId="13" xfId="0" applyFont="1" applyFill="1" applyBorder="1" applyAlignment="1" applyProtection="1">
      <alignment horizontal="center" vertical="center"/>
      <protection locked="0"/>
    </xf>
    <xf numFmtId="0" fontId="9" fillId="7" borderId="15" xfId="0" applyFont="1" applyFill="1" applyBorder="1" applyAlignment="1" applyProtection="1">
      <alignment horizontal="center" vertical="center"/>
      <protection locked="0"/>
    </xf>
    <xf numFmtId="0" fontId="9" fillId="3" borderId="33"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protection locked="0"/>
    </xf>
    <xf numFmtId="167" fontId="3" fillId="18" borderId="32" xfId="2" applyFont="1" applyFill="1" applyBorder="1" applyAlignment="1" applyProtection="1">
      <alignment horizontal="right" vertical="center"/>
    </xf>
    <xf numFmtId="167" fontId="3" fillId="18" borderId="1" xfId="2" applyFont="1" applyFill="1" applyBorder="1" applyAlignment="1" applyProtection="1">
      <alignment horizontal="right" vertical="center"/>
    </xf>
    <xf numFmtId="4" fontId="4" fillId="6" borderId="108" xfId="2" applyNumberFormat="1" applyFont="1" applyFill="1" applyBorder="1" applyAlignment="1" applyProtection="1">
      <alignment horizontal="right"/>
      <protection locked="0"/>
    </xf>
    <xf numFmtId="4" fontId="4" fillId="6" borderId="29" xfId="2" applyNumberFormat="1" applyFont="1" applyFill="1" applyBorder="1" applyAlignment="1" applyProtection="1">
      <alignment horizontal="right"/>
      <protection locked="0"/>
    </xf>
    <xf numFmtId="2" fontId="19" fillId="6" borderId="32" xfId="2" applyNumberFormat="1" applyFont="1" applyFill="1" applyBorder="1" applyAlignment="1" applyProtection="1">
      <alignment horizontal="right"/>
    </xf>
    <xf numFmtId="2" fontId="19" fillId="6" borderId="1" xfId="2" applyNumberFormat="1" applyFont="1" applyFill="1" applyBorder="1" applyAlignment="1" applyProtection="1">
      <alignment horizontal="right"/>
    </xf>
    <xf numFmtId="166" fontId="4" fillId="0" borderId="33" xfId="0" applyNumberFormat="1" applyFont="1" applyBorder="1" applyAlignment="1" applyProtection="1">
      <alignment horizontal="center" vertical="center"/>
      <protection locked="0"/>
    </xf>
    <xf numFmtId="43" fontId="12" fillId="0" borderId="33" xfId="0" applyNumberFormat="1" applyFont="1" applyBorder="1" applyAlignment="1">
      <alignment horizontal="center"/>
    </xf>
    <xf numFmtId="43" fontId="12" fillId="0" borderId="1" xfId="0" applyNumberFormat="1" applyFont="1" applyBorder="1" applyAlignment="1">
      <alignment horizontal="center"/>
    </xf>
    <xf numFmtId="0" fontId="4" fillId="0" borderId="40" xfId="0" applyFont="1" applyBorder="1" applyAlignment="1" applyProtection="1">
      <alignment horizontal="right"/>
      <protection locked="0"/>
    </xf>
    <xf numFmtId="0" fontId="4" fillId="0" borderId="49" xfId="0" applyFont="1" applyBorder="1" applyAlignment="1" applyProtection="1">
      <alignment horizontal="right"/>
      <protection locked="0"/>
    </xf>
    <xf numFmtId="0" fontId="4" fillId="0" borderId="18" xfId="0" applyFont="1" applyBorder="1" applyAlignment="1" applyProtection="1">
      <alignment horizontal="right"/>
      <protection locked="0"/>
    </xf>
    <xf numFmtId="0" fontId="4" fillId="0" borderId="8" xfId="0" applyFont="1" applyBorder="1" applyAlignment="1" applyProtection="1">
      <alignment horizontal="right"/>
      <protection locked="0"/>
    </xf>
    <xf numFmtId="0" fontId="4" fillId="0" borderId="0" xfId="0" applyFont="1" applyAlignment="1" applyProtection="1">
      <alignment horizontal="right"/>
      <protection locked="0"/>
    </xf>
    <xf numFmtId="0" fontId="4" fillId="0" borderId="31" xfId="0" applyFont="1" applyBorder="1" applyAlignment="1" applyProtection="1">
      <alignment horizontal="right"/>
      <protection locked="0"/>
    </xf>
    <xf numFmtId="167" fontId="4" fillId="6" borderId="32" xfId="2" applyFont="1" applyFill="1" applyBorder="1" applyAlignment="1" applyProtection="1">
      <alignment horizontal="right" vertical="center"/>
      <protection locked="0"/>
    </xf>
    <xf numFmtId="167" fontId="4" fillId="6" borderId="33" xfId="2" applyFont="1" applyFill="1" applyBorder="1" applyAlignment="1" applyProtection="1">
      <alignment horizontal="right" vertical="center"/>
      <protection locked="0"/>
    </xf>
    <xf numFmtId="167" fontId="4" fillId="6" borderId="1" xfId="2" applyFont="1" applyFill="1" applyBorder="1" applyAlignment="1" applyProtection="1">
      <alignment horizontal="right" vertical="center"/>
      <protection locked="0"/>
    </xf>
    <xf numFmtId="4" fontId="3" fillId="0" borderId="5" xfId="2" applyNumberFormat="1" applyFont="1" applyBorder="1" applyAlignment="1" applyProtection="1">
      <alignment horizontal="right" vertical="center" wrapText="1"/>
      <protection locked="0"/>
    </xf>
    <xf numFmtId="4" fontId="3" fillId="0" borderId="77" xfId="2" applyNumberFormat="1" applyFont="1" applyBorder="1" applyAlignment="1" applyProtection="1">
      <alignment horizontal="right" vertical="center" wrapText="1"/>
      <protection locked="0"/>
    </xf>
    <xf numFmtId="4" fontId="3" fillId="0" borderId="62" xfId="2" applyNumberFormat="1" applyFont="1" applyBorder="1" applyAlignment="1" applyProtection="1">
      <alignment horizontal="right" vertical="center" wrapText="1"/>
      <protection locked="0"/>
    </xf>
    <xf numFmtId="43" fontId="8" fillId="0" borderId="32" xfId="1" applyFont="1" applyBorder="1" applyAlignment="1" applyProtection="1">
      <alignment horizontal="center" vertical="center"/>
    </xf>
    <xf numFmtId="0" fontId="4" fillId="13" borderId="8" xfId="0" applyFont="1" applyFill="1" applyBorder="1" applyAlignment="1" applyProtection="1">
      <alignment horizontal="center" vertical="center"/>
      <protection locked="0"/>
    </xf>
    <xf numFmtId="0" fontId="4" fillId="13" borderId="0" xfId="0" applyFont="1" applyFill="1" applyAlignment="1" applyProtection="1">
      <alignment horizontal="center" vertical="center"/>
      <protection locked="0"/>
    </xf>
    <xf numFmtId="43" fontId="3" fillId="0" borderId="0" xfId="1" applyFont="1" applyFill="1" applyBorder="1" applyAlignment="1" applyProtection="1">
      <alignment horizontal="center" vertical="center"/>
    </xf>
    <xf numFmtId="165" fontId="3" fillId="0" borderId="0" xfId="1" applyNumberFormat="1" applyFont="1" applyFill="1" applyBorder="1" applyAlignment="1" applyProtection="1">
      <alignment horizontal="right" vertical="center"/>
      <protection locked="0"/>
    </xf>
    <xf numFmtId="40" fontId="80" fillId="0" borderId="40" xfId="1" applyNumberFormat="1" applyFont="1" applyBorder="1" applyAlignment="1" applyProtection="1">
      <alignment horizontal="right"/>
    </xf>
    <xf numFmtId="40" fontId="80" fillId="0" borderId="18" xfId="1" applyNumberFormat="1" applyFont="1" applyBorder="1" applyAlignment="1" applyProtection="1">
      <alignment horizontal="right"/>
    </xf>
    <xf numFmtId="40" fontId="80" fillId="0" borderId="13" xfId="1" applyNumberFormat="1" applyFont="1" applyBorder="1" applyAlignment="1" applyProtection="1">
      <alignment horizontal="right"/>
    </xf>
    <xf numFmtId="40" fontId="80" fillId="0" borderId="15" xfId="1" applyNumberFormat="1" applyFont="1" applyBorder="1" applyAlignment="1" applyProtection="1">
      <alignment horizontal="right"/>
    </xf>
    <xf numFmtId="170" fontId="4" fillId="0" borderId="13" xfId="1" applyNumberFormat="1" applyFont="1" applyFill="1" applyBorder="1" applyAlignment="1" applyProtection="1">
      <alignment horizontal="left"/>
      <protection locked="0"/>
    </xf>
    <xf numFmtId="170" fontId="4" fillId="0" borderId="14" xfId="1" applyNumberFormat="1" applyFont="1" applyFill="1" applyBorder="1" applyAlignment="1" applyProtection="1">
      <alignment horizontal="left"/>
      <protection locked="0"/>
    </xf>
    <xf numFmtId="170" fontId="3" fillId="0" borderId="40" xfId="0" applyNumberFormat="1" applyFont="1" applyBorder="1" applyAlignment="1" applyProtection="1">
      <alignment horizontal="center" vertical="center" wrapText="1"/>
      <protection locked="0"/>
    </xf>
    <xf numFmtId="170" fontId="3" fillId="0" borderId="49" xfId="0" applyNumberFormat="1" applyFont="1" applyBorder="1" applyAlignment="1" applyProtection="1">
      <alignment horizontal="center" vertical="center" wrapText="1"/>
      <protection locked="0"/>
    </xf>
    <xf numFmtId="170" fontId="3" fillId="0" borderId="18" xfId="0" applyNumberFormat="1" applyFont="1" applyBorder="1" applyAlignment="1" applyProtection="1">
      <alignment horizontal="center" vertical="center" wrapText="1"/>
      <protection locked="0"/>
    </xf>
    <xf numFmtId="170" fontId="3" fillId="0" borderId="8" xfId="0" applyNumberFormat="1" applyFont="1" applyBorder="1" applyAlignment="1" applyProtection="1">
      <alignment horizontal="center" vertical="center" wrapText="1"/>
      <protection locked="0"/>
    </xf>
    <xf numFmtId="170" fontId="3" fillId="0" borderId="0" xfId="0" applyNumberFormat="1" applyFont="1" applyAlignment="1" applyProtection="1">
      <alignment horizontal="center" vertical="center" wrapText="1"/>
      <protection locked="0"/>
    </xf>
    <xf numFmtId="170" fontId="3" fillId="0" borderId="31" xfId="0" applyNumberFormat="1" applyFont="1" applyBorder="1" applyAlignment="1" applyProtection="1">
      <alignment horizontal="center" vertical="center" wrapText="1"/>
      <protection locked="0"/>
    </xf>
    <xf numFmtId="170" fontId="3" fillId="0" borderId="13" xfId="0" applyNumberFormat="1" applyFont="1" applyBorder="1" applyAlignment="1" applyProtection="1">
      <alignment horizontal="center" vertical="center" wrapText="1"/>
      <protection locked="0"/>
    </xf>
    <xf numFmtId="170" fontId="3" fillId="0" borderId="14" xfId="0" applyNumberFormat="1" applyFont="1" applyBorder="1" applyAlignment="1" applyProtection="1">
      <alignment horizontal="center" vertical="center" wrapText="1"/>
      <protection locked="0"/>
    </xf>
    <xf numFmtId="170" fontId="3" fillId="0" borderId="15" xfId="0" applyNumberFormat="1" applyFont="1" applyBorder="1" applyAlignment="1" applyProtection="1">
      <alignment horizontal="center" vertical="center" wrapText="1"/>
      <protection locked="0"/>
    </xf>
    <xf numFmtId="43" fontId="9" fillId="6" borderId="32" xfId="1" applyFont="1" applyFill="1" applyBorder="1" applyAlignment="1" applyProtection="1">
      <alignment horizontal="center" vertical="center"/>
    </xf>
    <xf numFmtId="43" fontId="9" fillId="6" borderId="1" xfId="1" applyFont="1" applyFill="1" applyBorder="1" applyAlignment="1" applyProtection="1">
      <alignment horizontal="center" vertical="center"/>
    </xf>
    <xf numFmtId="0" fontId="9" fillId="2" borderId="40" xfId="0" applyFont="1" applyFill="1" applyBorder="1" applyAlignment="1" applyProtection="1">
      <alignment horizontal="center" vertical="center"/>
      <protection locked="0"/>
    </xf>
    <xf numFmtId="0" fontId="9" fillId="2" borderId="49" xfId="0" applyFont="1" applyFill="1" applyBorder="1" applyAlignment="1" applyProtection="1">
      <alignment horizontal="center" vertical="center"/>
      <protection locked="0"/>
    </xf>
    <xf numFmtId="0" fontId="9" fillId="2" borderId="18" xfId="0" applyFont="1" applyFill="1" applyBorder="1" applyAlignment="1" applyProtection="1">
      <alignment horizontal="center" vertical="center"/>
      <protection locked="0"/>
    </xf>
    <xf numFmtId="43" fontId="8" fillId="2" borderId="49" xfId="1" applyFont="1" applyFill="1" applyBorder="1" applyAlignment="1" applyProtection="1">
      <alignment horizontal="center" vertical="center"/>
    </xf>
    <xf numFmtId="43" fontId="8" fillId="2" borderId="18" xfId="1" applyFont="1" applyFill="1" applyBorder="1" applyAlignment="1" applyProtection="1">
      <alignment horizontal="center" vertical="center"/>
    </xf>
    <xf numFmtId="43" fontId="8" fillId="2" borderId="32" xfId="1" applyFont="1" applyFill="1" applyBorder="1" applyAlignment="1" applyProtection="1">
      <alignment horizontal="center" vertical="center"/>
    </xf>
    <xf numFmtId="43" fontId="8" fillId="2" borderId="109" xfId="1" applyFont="1" applyFill="1" applyBorder="1" applyAlignment="1" applyProtection="1">
      <alignment horizontal="center" vertical="center"/>
    </xf>
    <xf numFmtId="43" fontId="3" fillId="2" borderId="32" xfId="1" applyFont="1" applyFill="1" applyBorder="1" applyAlignment="1" applyProtection="1">
      <alignment horizontal="center" vertical="center"/>
    </xf>
    <xf numFmtId="43" fontId="3" fillId="2" borderId="33" xfId="1" applyFont="1" applyFill="1" applyBorder="1" applyAlignment="1" applyProtection="1">
      <alignment horizontal="center" vertical="center"/>
    </xf>
    <xf numFmtId="43" fontId="3" fillId="2" borderId="1" xfId="1" applyFont="1" applyFill="1" applyBorder="1" applyAlignment="1" applyProtection="1">
      <alignment horizontal="center" vertical="center"/>
    </xf>
    <xf numFmtId="0" fontId="1" fillId="0" borderId="5" xfId="0" applyFont="1" applyBorder="1" applyAlignment="1" applyProtection="1">
      <alignment horizontal="center" vertical="center"/>
      <protection locked="0"/>
    </xf>
    <xf numFmtId="0" fontId="1" fillId="0" borderId="77" xfId="0" applyFont="1" applyBorder="1" applyAlignment="1" applyProtection="1">
      <alignment horizontal="center" vertical="center"/>
      <protection locked="0"/>
    </xf>
    <xf numFmtId="0" fontId="1" fillId="0" borderId="62" xfId="0" applyFont="1" applyBorder="1" applyAlignment="1" applyProtection="1">
      <alignment horizontal="center" vertical="center"/>
      <protection locked="0"/>
    </xf>
    <xf numFmtId="166" fontId="15" fillId="3" borderId="32" xfId="0" applyNumberFormat="1" applyFont="1" applyFill="1" applyBorder="1" applyAlignment="1" applyProtection="1">
      <alignment horizontal="center" vertical="center" wrapText="1"/>
      <protection locked="0"/>
    </xf>
    <xf numFmtId="166" fontId="15" fillId="3" borderId="1" xfId="0" applyNumberFormat="1" applyFont="1" applyFill="1" applyBorder="1" applyAlignment="1" applyProtection="1">
      <alignment horizontal="center" vertical="center" wrapText="1"/>
      <protection locked="0"/>
    </xf>
    <xf numFmtId="169" fontId="15" fillId="3" borderId="32" xfId="0" applyNumberFormat="1" applyFont="1" applyFill="1" applyBorder="1" applyAlignment="1" applyProtection="1">
      <alignment horizontal="center" vertical="center"/>
      <protection locked="0"/>
    </xf>
    <xf numFmtId="169" fontId="15" fillId="3" borderId="1" xfId="0" applyNumberFormat="1" applyFont="1" applyFill="1" applyBorder="1" applyAlignment="1" applyProtection="1">
      <alignment horizontal="center" vertical="center"/>
      <protection locked="0"/>
    </xf>
    <xf numFmtId="0" fontId="14" fillId="12" borderId="106" xfId="0" applyFont="1" applyFill="1" applyBorder="1" applyAlignment="1" applyProtection="1">
      <alignment horizontal="center" vertical="center"/>
      <protection locked="0"/>
    </xf>
    <xf numFmtId="0" fontId="14" fillId="12" borderId="28" xfId="0" applyFont="1" applyFill="1" applyBorder="1" applyAlignment="1" applyProtection="1">
      <alignment horizontal="center" vertical="center"/>
      <protection locked="0"/>
    </xf>
    <xf numFmtId="0" fontId="14" fillId="12" borderId="24" xfId="0" applyFont="1" applyFill="1" applyBorder="1" applyAlignment="1" applyProtection="1">
      <alignment horizontal="center" vertical="center"/>
      <protection locked="0"/>
    </xf>
    <xf numFmtId="4" fontId="71" fillId="0" borderId="50" xfId="2" applyNumberFormat="1" applyFont="1" applyBorder="1" applyAlignment="1" applyProtection="1">
      <alignment horizontal="right" vertical="center"/>
      <protection locked="0"/>
    </xf>
    <xf numFmtId="4" fontId="71" fillId="0" borderId="56" xfId="2" applyNumberFormat="1" applyFont="1" applyBorder="1" applyAlignment="1" applyProtection="1">
      <alignment horizontal="right" vertical="center"/>
      <protection locked="0"/>
    </xf>
    <xf numFmtId="4" fontId="15" fillId="3" borderId="32" xfId="2" applyNumberFormat="1" applyFont="1" applyFill="1" applyBorder="1" applyAlignment="1" applyProtection="1">
      <alignment horizontal="center" vertical="center"/>
      <protection locked="0"/>
    </xf>
    <xf numFmtId="4" fontId="15" fillId="3" borderId="33" xfId="2" applyNumberFormat="1" applyFont="1" applyFill="1" applyBorder="1" applyAlignment="1" applyProtection="1">
      <alignment horizontal="center" vertical="center"/>
      <protection locked="0"/>
    </xf>
    <xf numFmtId="4" fontId="15" fillId="3" borderId="1" xfId="2" applyNumberFormat="1" applyFont="1" applyFill="1" applyBorder="1" applyAlignment="1" applyProtection="1">
      <alignment horizontal="center" vertical="center"/>
      <protection locked="0"/>
    </xf>
    <xf numFmtId="0" fontId="15" fillId="12" borderId="40" xfId="0" applyFont="1" applyFill="1" applyBorder="1" applyAlignment="1" applyProtection="1">
      <alignment horizontal="center" vertical="center"/>
      <protection locked="0"/>
    </xf>
    <xf numFmtId="0" fontId="15" fillId="12" borderId="49" xfId="0" applyFont="1" applyFill="1" applyBorder="1" applyAlignment="1" applyProtection="1">
      <alignment horizontal="center" vertical="center"/>
      <protection locked="0"/>
    </xf>
    <xf numFmtId="0" fontId="15" fillId="12" borderId="18" xfId="0" applyFont="1" applyFill="1" applyBorder="1" applyAlignment="1" applyProtection="1">
      <alignment horizontal="center" vertical="center"/>
      <protection locked="0"/>
    </xf>
    <xf numFmtId="0" fontId="15" fillId="12" borderId="13" xfId="0" applyFont="1" applyFill="1" applyBorder="1" applyAlignment="1" applyProtection="1">
      <alignment horizontal="center" vertical="center"/>
      <protection locked="0"/>
    </xf>
    <xf numFmtId="0" fontId="15" fillId="12" borderId="14" xfId="0" applyFont="1" applyFill="1" applyBorder="1" applyAlignment="1" applyProtection="1">
      <alignment horizontal="center" vertical="center"/>
      <protection locked="0"/>
    </xf>
    <xf numFmtId="0" fontId="15" fillId="12" borderId="15" xfId="0" applyFont="1" applyFill="1" applyBorder="1" applyAlignment="1" applyProtection="1">
      <alignment horizontal="center" vertical="center"/>
      <protection locked="0"/>
    </xf>
    <xf numFmtId="4" fontId="71" fillId="0" borderId="9" xfId="2" applyNumberFormat="1" applyFont="1" applyBorder="1" applyAlignment="1" applyProtection="1">
      <alignment horizontal="right" vertical="center"/>
      <protection locked="0"/>
    </xf>
    <xf numFmtId="4" fontId="71" fillId="0" borderId="10" xfId="2" applyNumberFormat="1" applyFont="1" applyBorder="1" applyAlignment="1" applyProtection="1">
      <alignment horizontal="right" vertical="center"/>
      <protection locked="0"/>
    </xf>
    <xf numFmtId="17" fontId="36" fillId="0" borderId="0" xfId="0" applyNumberFormat="1" applyFont="1" applyAlignment="1" applyProtection="1">
      <alignment horizontal="left" vertical="center"/>
      <protection locked="0"/>
    </xf>
    <xf numFmtId="0" fontId="36" fillId="12" borderId="32" xfId="0" applyFont="1" applyFill="1" applyBorder="1" applyAlignment="1" applyProtection="1">
      <alignment horizontal="center" vertical="center"/>
      <protection locked="0"/>
    </xf>
    <xf numFmtId="0" fontId="36" fillId="12" borderId="33" xfId="0" applyFont="1" applyFill="1" applyBorder="1" applyAlignment="1" applyProtection="1">
      <alignment horizontal="center" vertical="center"/>
      <protection locked="0"/>
    </xf>
    <xf numFmtId="0" fontId="36" fillId="12" borderId="1" xfId="0" applyFont="1" applyFill="1" applyBorder="1" applyAlignment="1" applyProtection="1">
      <alignment horizontal="center" vertical="center"/>
      <protection locked="0"/>
    </xf>
    <xf numFmtId="0" fontId="4" fillId="13" borderId="32" xfId="0" applyFont="1" applyFill="1" applyBorder="1" applyAlignment="1" applyProtection="1">
      <alignment horizontal="center" vertical="center" wrapText="1"/>
      <protection locked="0"/>
    </xf>
    <xf numFmtId="0" fontId="4" fillId="13" borderId="109" xfId="0" applyFont="1" applyFill="1" applyBorder="1" applyAlignment="1" applyProtection="1">
      <alignment horizontal="center" vertical="center" wrapText="1"/>
      <protection locked="0"/>
    </xf>
    <xf numFmtId="168" fontId="14" fillId="0" borderId="0" xfId="0" applyNumberFormat="1" applyFont="1" applyAlignment="1" applyProtection="1">
      <alignment horizontal="right"/>
      <protection locked="0"/>
    </xf>
    <xf numFmtId="0" fontId="8" fillId="0" borderId="71" xfId="0" applyFont="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4" fontId="68" fillId="2" borderId="32" xfId="2" applyNumberFormat="1" applyFont="1" applyFill="1" applyBorder="1" applyAlignment="1" applyProtection="1">
      <alignment horizontal="right" vertical="center"/>
      <protection locked="0"/>
    </xf>
    <xf numFmtId="4" fontId="68" fillId="2" borderId="109" xfId="2" applyNumberFormat="1" applyFont="1" applyFill="1" applyBorder="1" applyAlignment="1" applyProtection="1">
      <alignment horizontal="right" vertical="center"/>
      <protection locked="0"/>
    </xf>
    <xf numFmtId="4" fontId="71" fillId="0" borderId="5" xfId="2" applyNumberFormat="1" applyFont="1" applyBorder="1" applyAlignment="1" applyProtection="1">
      <alignment horizontal="right" vertical="center"/>
      <protection locked="0"/>
    </xf>
    <xf numFmtId="4" fontId="71" fillId="0" borderId="62" xfId="2" applyNumberFormat="1" applyFont="1" applyBorder="1" applyAlignment="1" applyProtection="1">
      <alignment horizontal="right" vertical="center"/>
      <protection locked="0"/>
    </xf>
    <xf numFmtId="167" fontId="71" fillId="0" borderId="5" xfId="2" applyFont="1" applyFill="1" applyBorder="1" applyAlignment="1" applyProtection="1">
      <alignment horizontal="center" vertical="center"/>
      <protection locked="0"/>
    </xf>
    <xf numFmtId="167" fontId="71" fillId="0" borderId="62" xfId="2" applyFont="1" applyFill="1" applyBorder="1" applyAlignment="1" applyProtection="1">
      <alignment horizontal="center" vertical="center"/>
      <protection locked="0"/>
    </xf>
    <xf numFmtId="0" fontId="72" fillId="0" borderId="11"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protection locked="0"/>
    </xf>
    <xf numFmtId="0" fontId="72" fillId="0" borderId="74" xfId="0" applyFont="1" applyBorder="1" applyAlignment="1" applyProtection="1">
      <alignment horizontal="center" vertical="center"/>
      <protection locked="0"/>
    </xf>
    <xf numFmtId="4" fontId="71" fillId="0" borderId="40" xfId="2" applyNumberFormat="1" applyFont="1" applyBorder="1" applyAlignment="1" applyProtection="1">
      <alignment horizontal="right" vertical="center"/>
      <protection locked="0"/>
    </xf>
    <xf numFmtId="4" fontId="71" fillId="0" borderId="85" xfId="2" applyNumberFormat="1" applyFont="1" applyBorder="1" applyAlignment="1" applyProtection="1">
      <alignment horizontal="right" vertical="center"/>
      <protection locked="0"/>
    </xf>
    <xf numFmtId="166" fontId="72" fillId="0" borderId="5" xfId="0" applyNumberFormat="1" applyFont="1" applyBorder="1" applyAlignment="1" applyProtection="1">
      <alignment horizontal="center" vertical="center"/>
      <protection locked="0"/>
    </xf>
    <xf numFmtId="166" fontId="72" fillId="0" borderId="74" xfId="0" applyNumberFormat="1" applyFont="1" applyBorder="1" applyAlignment="1" applyProtection="1">
      <alignment horizontal="center" vertical="center"/>
      <protection locked="0"/>
    </xf>
    <xf numFmtId="4" fontId="68" fillId="2" borderId="13" xfId="2" applyNumberFormat="1" applyFont="1" applyFill="1" applyBorder="1" applyAlignment="1" applyProtection="1">
      <alignment horizontal="right" vertical="center"/>
      <protection locked="0"/>
    </xf>
    <xf numFmtId="4" fontId="68" fillId="2" borderId="15" xfId="2" applyNumberFormat="1" applyFont="1" applyFill="1" applyBorder="1" applyAlignment="1" applyProtection="1">
      <alignment horizontal="right" vertical="center"/>
      <protection locked="0"/>
    </xf>
    <xf numFmtId="4" fontId="71" fillId="0" borderId="5" xfId="2" applyNumberFormat="1" applyFont="1" applyBorder="1" applyAlignment="1" applyProtection="1">
      <alignment horizontal="right" vertical="center" wrapText="1"/>
      <protection locked="0"/>
    </xf>
    <xf numFmtId="4" fontId="71" fillId="0" borderId="62" xfId="2" applyNumberFormat="1" applyFont="1" applyBorder="1" applyAlignment="1" applyProtection="1">
      <alignment horizontal="right" vertical="center" wrapText="1"/>
      <protection locked="0"/>
    </xf>
    <xf numFmtId="0" fontId="73" fillId="0" borderId="40" xfId="0" applyFont="1" applyBorder="1" applyAlignment="1" applyProtection="1">
      <alignment horizontal="center" vertical="center" wrapText="1"/>
      <protection locked="0"/>
    </xf>
    <xf numFmtId="0" fontId="73" fillId="0" borderId="49" xfId="0" applyFont="1" applyBorder="1" applyAlignment="1" applyProtection="1">
      <alignment horizontal="center" vertical="center" wrapText="1"/>
      <protection locked="0"/>
    </xf>
    <xf numFmtId="0" fontId="73" fillId="0" borderId="18" xfId="0" applyFont="1" applyBorder="1" applyAlignment="1" applyProtection="1">
      <alignment horizontal="center" vertical="center" wrapText="1"/>
      <protection locked="0"/>
    </xf>
    <xf numFmtId="0" fontId="73" fillId="0" borderId="9" xfId="0" applyFont="1" applyBorder="1" applyAlignment="1" applyProtection="1">
      <alignment horizontal="center" vertical="center" wrapText="1"/>
      <protection locked="0"/>
    </xf>
    <xf numFmtId="0" fontId="73" fillId="0" borderId="68"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45" fillId="0" borderId="8" xfId="0" applyFont="1" applyBorder="1" applyAlignment="1" applyProtection="1">
      <alignment horizontal="left" vertical="center" wrapText="1"/>
      <protection locked="0"/>
    </xf>
    <xf numFmtId="0" fontId="12" fillId="21" borderId="0" xfId="3" applyFont="1" applyFill="1" applyBorder="1" applyAlignment="1" applyProtection="1">
      <alignment horizontal="center" vertical="center"/>
      <protection locked="0"/>
    </xf>
    <xf numFmtId="0" fontId="79" fillId="20" borderId="5" xfId="0" applyFont="1" applyFill="1" applyBorder="1" applyAlignment="1" applyProtection="1">
      <alignment horizontal="center" wrapText="1"/>
      <protection locked="0"/>
    </xf>
    <xf numFmtId="0" fontId="12" fillId="20" borderId="77" xfId="0" applyFont="1" applyFill="1" applyBorder="1" applyAlignment="1" applyProtection="1">
      <alignment horizontal="center" wrapText="1"/>
      <protection locked="0"/>
    </xf>
    <xf numFmtId="0" fontId="12" fillId="20" borderId="62" xfId="0" applyFont="1" applyFill="1" applyBorder="1" applyAlignment="1" applyProtection="1">
      <alignment horizontal="center" wrapText="1"/>
      <protection locked="0"/>
    </xf>
    <xf numFmtId="0" fontId="79" fillId="20" borderId="77" xfId="0" applyFont="1" applyFill="1" applyBorder="1" applyAlignment="1" applyProtection="1">
      <alignment horizontal="center" wrapText="1"/>
      <protection locked="0"/>
    </xf>
    <xf numFmtId="0" fontId="79" fillId="20" borderId="62" xfId="0" applyFont="1" applyFill="1" applyBorder="1" applyAlignment="1" applyProtection="1">
      <alignment horizontal="center" wrapText="1"/>
      <protection locked="0"/>
    </xf>
    <xf numFmtId="0" fontId="12" fillId="20" borderId="5" xfId="0" applyFont="1" applyFill="1" applyBorder="1" applyAlignment="1" applyProtection="1">
      <alignment horizontal="center"/>
      <protection locked="0"/>
    </xf>
    <xf numFmtId="0" fontId="12" fillId="20" borderId="77" xfId="0" applyFont="1" applyFill="1" applyBorder="1" applyAlignment="1" applyProtection="1">
      <alignment horizontal="center"/>
      <protection locked="0"/>
    </xf>
    <xf numFmtId="0" fontId="12" fillId="20" borderId="62" xfId="0" applyFont="1" applyFill="1" applyBorder="1" applyAlignment="1" applyProtection="1">
      <alignment horizontal="center"/>
      <protection locked="0"/>
    </xf>
    <xf numFmtId="0" fontId="12" fillId="0" borderId="5" xfId="0" applyFont="1" applyBorder="1" applyAlignment="1" applyProtection="1">
      <alignment horizontal="center"/>
      <protection locked="0"/>
    </xf>
    <xf numFmtId="0" fontId="12" fillId="0" borderId="77" xfId="0" applyFont="1" applyBorder="1" applyAlignment="1" applyProtection="1">
      <alignment horizontal="center"/>
      <protection locked="0"/>
    </xf>
    <xf numFmtId="0" fontId="12" fillId="0" borderId="62" xfId="0" applyFont="1" applyBorder="1" applyAlignment="1" applyProtection="1">
      <alignment horizontal="center"/>
      <protection locked="0"/>
    </xf>
    <xf numFmtId="49" fontId="4" fillId="0" borderId="65" xfId="0" quotePrefix="1" applyNumberFormat="1" applyFont="1" applyBorder="1" applyAlignment="1" applyProtection="1">
      <alignment horizontal="center"/>
      <protection locked="0"/>
    </xf>
    <xf numFmtId="49" fontId="4" fillId="0" borderId="12" xfId="0" quotePrefix="1" applyNumberFormat="1" applyFont="1" applyBorder="1" applyAlignment="1" applyProtection="1">
      <alignment horizontal="center"/>
      <protection locked="0"/>
    </xf>
    <xf numFmtId="0" fontId="1" fillId="0" borderId="0" xfId="0" applyFont="1" applyAlignment="1" applyProtection="1">
      <alignment horizontal="center" vertical="center"/>
      <protection locked="0"/>
    </xf>
    <xf numFmtId="0" fontId="12" fillId="0" borderId="68" xfId="0" applyFont="1" applyBorder="1" applyAlignment="1" applyProtection="1">
      <alignment horizontal="left"/>
      <protection locked="0"/>
    </xf>
    <xf numFmtId="0" fontId="12" fillId="0" borderId="10" xfId="0" applyFont="1" applyBorder="1" applyAlignment="1" applyProtection="1">
      <alignment horizontal="left"/>
      <protection locked="0"/>
    </xf>
    <xf numFmtId="0" fontId="12" fillId="0" borderId="0" xfId="0" applyFont="1" applyAlignment="1" applyProtection="1">
      <alignment horizontal="center" wrapText="1"/>
      <protection locked="0"/>
    </xf>
    <xf numFmtId="0" fontId="12" fillId="0" borderId="65" xfId="0" applyFont="1" applyBorder="1" applyAlignment="1" applyProtection="1">
      <alignment horizontal="left"/>
      <protection locked="0"/>
    </xf>
    <xf numFmtId="0" fontId="12" fillId="0" borderId="12" xfId="0" applyFont="1" applyBorder="1" applyAlignment="1" applyProtection="1">
      <alignment horizontal="left"/>
      <protection locked="0"/>
    </xf>
    <xf numFmtId="0" fontId="7" fillId="27" borderId="67" xfId="0" applyFont="1" applyFill="1" applyBorder="1" applyAlignment="1">
      <alignment horizontal="center" vertical="center" wrapText="1"/>
    </xf>
    <xf numFmtId="0" fontId="7" fillId="27" borderId="65" xfId="0" applyFont="1" applyFill="1" applyBorder="1" applyAlignment="1">
      <alignment horizontal="center" vertical="center" wrapText="1"/>
    </xf>
    <xf numFmtId="0" fontId="7" fillId="27" borderId="107" xfId="0" applyFont="1" applyFill="1" applyBorder="1" applyAlignment="1">
      <alignment horizontal="center" vertical="center" wrapText="1"/>
    </xf>
    <xf numFmtId="0" fontId="7" fillId="27" borderId="88" xfId="0" applyFont="1" applyFill="1" applyBorder="1" applyAlignment="1">
      <alignment horizontal="center" vertical="center" wrapText="1"/>
    </xf>
    <xf numFmtId="0" fontId="7" fillId="27" borderId="0" xfId="0" applyFont="1" applyFill="1" applyAlignment="1">
      <alignment horizontal="center" vertical="center" wrapText="1"/>
    </xf>
    <xf numFmtId="0" fontId="7" fillId="27" borderId="89" xfId="0" applyFont="1" applyFill="1" applyBorder="1" applyAlignment="1">
      <alignment horizontal="center" vertical="center" wrapText="1"/>
    </xf>
    <xf numFmtId="0" fontId="7" fillId="27" borderId="43" xfId="0" applyFont="1" applyFill="1" applyBorder="1" applyAlignment="1">
      <alignment horizontal="center" vertical="center" wrapText="1"/>
    </xf>
    <xf numFmtId="0" fontId="7" fillId="27" borderId="68" xfId="0" applyFont="1" applyFill="1" applyBorder="1" applyAlignment="1">
      <alignment horizontal="center" vertical="center" wrapText="1"/>
    </xf>
    <xf numFmtId="0" fontId="7" fillId="27" borderId="82" xfId="0" applyFont="1" applyFill="1" applyBorder="1" applyAlignment="1">
      <alignment horizontal="center" vertical="center" wrapText="1"/>
    </xf>
    <xf numFmtId="0" fontId="76" fillId="0" borderId="0" xfId="0" applyFont="1" applyAlignment="1">
      <alignment horizontal="center"/>
    </xf>
    <xf numFmtId="0" fontId="4" fillId="2" borderId="13" xfId="0" applyFont="1" applyFill="1" applyBorder="1" applyAlignment="1">
      <alignment horizontal="right"/>
    </xf>
    <xf numFmtId="0" fontId="4" fillId="2" borderId="15" xfId="0" applyFont="1" applyFill="1" applyBorder="1" applyAlignment="1">
      <alignment horizontal="right"/>
    </xf>
    <xf numFmtId="0" fontId="4" fillId="3" borderId="32" xfId="0" applyFont="1" applyFill="1" applyBorder="1" applyAlignment="1" applyProtection="1">
      <alignment horizontal="center"/>
      <protection locked="0"/>
    </xf>
    <xf numFmtId="0" fontId="4" fillId="3" borderId="33" xfId="0" applyFont="1" applyFill="1" applyBorder="1" applyAlignment="1" applyProtection="1">
      <alignment horizontal="center"/>
      <protection locked="0"/>
    </xf>
    <xf numFmtId="0" fontId="15" fillId="29" borderId="32" xfId="0" applyFont="1" applyFill="1" applyBorder="1" applyAlignment="1">
      <alignment horizontal="center" vertical="center"/>
    </xf>
    <xf numFmtId="0" fontId="15" fillId="29" borderId="33" xfId="0" applyFont="1" applyFill="1" applyBorder="1" applyAlignment="1">
      <alignment horizontal="center" vertical="center"/>
    </xf>
    <xf numFmtId="0" fontId="15" fillId="29" borderId="1" xfId="0" applyFont="1" applyFill="1" applyBorder="1" applyAlignment="1">
      <alignment horizontal="center" vertical="center"/>
    </xf>
    <xf numFmtId="0" fontId="4" fillId="3" borderId="32" xfId="0" applyFont="1" applyFill="1" applyBorder="1" applyAlignment="1">
      <alignment horizontal="center"/>
    </xf>
    <xf numFmtId="0" fontId="4" fillId="3" borderId="33" xfId="0" applyFont="1" applyFill="1" applyBorder="1" applyAlignment="1">
      <alignment horizontal="center"/>
    </xf>
    <xf numFmtId="0" fontId="12" fillId="0" borderId="32" xfId="0" applyFont="1" applyBorder="1" applyAlignment="1">
      <alignment horizontal="center"/>
    </xf>
    <xf numFmtId="0" fontId="12" fillId="0" borderId="33" xfId="0" applyFont="1" applyBorder="1" applyAlignment="1">
      <alignment horizontal="center"/>
    </xf>
    <xf numFmtId="0" fontId="12" fillId="0" borderId="1" xfId="0" applyFont="1" applyBorder="1" applyAlignment="1">
      <alignment horizontal="center"/>
    </xf>
    <xf numFmtId="0" fontId="12" fillId="0" borderId="50" xfId="0" applyFont="1" applyBorder="1" applyAlignment="1" applyProtection="1">
      <alignment horizontal="center"/>
      <protection locked="0"/>
    </xf>
    <xf numFmtId="0" fontId="12" fillId="0" borderId="84" xfId="0" applyFont="1" applyBorder="1" applyAlignment="1" applyProtection="1">
      <alignment horizontal="center"/>
      <protection locked="0"/>
    </xf>
    <xf numFmtId="0" fontId="12" fillId="0" borderId="56" xfId="0" applyFont="1" applyBorder="1" applyAlignment="1" applyProtection="1">
      <alignment horizontal="center"/>
      <protection locked="0"/>
    </xf>
    <xf numFmtId="0" fontId="5" fillId="0" borderId="0" xfId="0" applyFont="1" applyAlignment="1">
      <alignment horizontal="center"/>
    </xf>
    <xf numFmtId="0" fontId="4" fillId="0" borderId="0" xfId="0" applyFont="1" applyAlignment="1">
      <alignment horizontal="center"/>
    </xf>
    <xf numFmtId="0" fontId="13" fillId="12" borderId="32" xfId="0" applyFont="1" applyFill="1" applyBorder="1" applyAlignment="1">
      <alignment horizontal="center" vertical="center"/>
    </xf>
    <xf numFmtId="0" fontId="13" fillId="12" borderId="1" xfId="0" applyFont="1" applyFill="1" applyBorder="1" applyAlignment="1">
      <alignment horizontal="center" vertical="center"/>
    </xf>
    <xf numFmtId="170" fontId="22" fillId="0" borderId="80" xfId="0" applyNumberFormat="1" applyFont="1" applyBorder="1" applyAlignment="1" applyProtection="1">
      <alignment horizontal="center" vertical="center"/>
      <protection locked="0"/>
    </xf>
    <xf numFmtId="170" fontId="22" fillId="0" borderId="81" xfId="0" applyNumberFormat="1" applyFont="1" applyBorder="1" applyAlignment="1" applyProtection="1">
      <alignment horizontal="center" vertical="center"/>
      <protection locked="0"/>
    </xf>
    <xf numFmtId="170" fontId="22" fillId="0" borderId="97" xfId="0" applyNumberFormat="1" applyFont="1" applyBorder="1" applyAlignment="1" applyProtection="1">
      <alignment horizontal="center" vertical="center"/>
      <protection locked="0"/>
    </xf>
    <xf numFmtId="170" fontId="22" fillId="0" borderId="98" xfId="0" applyNumberFormat="1" applyFont="1" applyBorder="1" applyAlignment="1" applyProtection="1">
      <alignment horizontal="center" vertical="center"/>
      <protection locked="0"/>
    </xf>
    <xf numFmtId="170" fontId="22" fillId="0" borderId="99" xfId="0" applyNumberFormat="1" applyFont="1" applyBorder="1" applyAlignment="1" applyProtection="1">
      <alignment horizontal="center" vertical="center"/>
      <protection locked="0"/>
    </xf>
    <xf numFmtId="170" fontId="30" fillId="0" borderId="57" xfId="1" applyNumberFormat="1" applyFont="1" applyBorder="1" applyAlignment="1" applyProtection="1">
      <alignment vertical="center" wrapText="1"/>
      <protection locked="0"/>
    </xf>
    <xf numFmtId="170" fontId="30" fillId="0" borderId="56" xfId="1" applyNumberFormat="1" applyFont="1" applyBorder="1" applyAlignment="1" applyProtection="1">
      <alignment vertical="center" wrapText="1"/>
      <protection locked="0"/>
    </xf>
    <xf numFmtId="170" fontId="30" fillId="0" borderId="16" xfId="1" applyNumberFormat="1" applyFont="1" applyBorder="1" applyAlignment="1" applyProtection="1">
      <alignment horizontal="left" vertical="center" wrapText="1"/>
      <protection locked="0"/>
    </xf>
    <xf numFmtId="170" fontId="30" fillId="0" borderId="62" xfId="1" applyNumberFormat="1" applyFont="1" applyBorder="1" applyAlignment="1" applyProtection="1">
      <alignment horizontal="left" vertical="center" wrapText="1"/>
      <protection locked="0"/>
    </xf>
    <xf numFmtId="170" fontId="28" fillId="0" borderId="40" xfId="0" applyNumberFormat="1" applyFont="1" applyBorder="1" applyAlignment="1" applyProtection="1">
      <alignment horizontal="center" vertical="center" wrapText="1"/>
      <protection locked="0"/>
    </xf>
    <xf numFmtId="170" fontId="28" fillId="0" borderId="18" xfId="0" applyNumberFormat="1" applyFont="1" applyBorder="1" applyAlignment="1" applyProtection="1">
      <alignment horizontal="center" vertical="center" wrapText="1"/>
      <protection locked="0"/>
    </xf>
    <xf numFmtId="170" fontId="38" fillId="0" borderId="57" xfId="1" applyNumberFormat="1" applyFont="1" applyBorder="1" applyAlignment="1" applyProtection="1">
      <alignment vertical="center" wrapText="1"/>
      <protection locked="0"/>
    </xf>
    <xf numFmtId="170" fontId="38" fillId="0" borderId="56" xfId="1" applyNumberFormat="1" applyFont="1" applyBorder="1" applyAlignment="1" applyProtection="1">
      <alignment vertical="center" wrapText="1"/>
      <protection locked="0"/>
    </xf>
    <xf numFmtId="170" fontId="38" fillId="0" borderId="16" xfId="1" applyNumberFormat="1" applyFont="1" applyBorder="1" applyAlignment="1" applyProtection="1">
      <alignment horizontal="left" vertical="center" wrapText="1"/>
      <protection locked="0"/>
    </xf>
    <xf numFmtId="170" fontId="38" fillId="0" borderId="62" xfId="1" applyNumberFormat="1" applyFont="1" applyBorder="1" applyAlignment="1" applyProtection="1">
      <alignment horizontal="left" vertical="center" wrapText="1"/>
      <protection locked="0"/>
    </xf>
    <xf numFmtId="170" fontId="28" fillId="0" borderId="16" xfId="1" applyNumberFormat="1" applyFont="1" applyBorder="1" applyAlignment="1" applyProtection="1">
      <alignment horizontal="left" vertical="center" wrapText="1"/>
      <protection locked="0"/>
    </xf>
    <xf numFmtId="170" fontId="28" fillId="0" borderId="62" xfId="1" applyNumberFormat="1" applyFont="1" applyBorder="1" applyAlignment="1" applyProtection="1">
      <alignment horizontal="left" vertical="center" wrapText="1"/>
      <protection locked="0"/>
    </xf>
    <xf numFmtId="170" fontId="30" fillId="0" borderId="40" xfId="0" applyNumberFormat="1" applyFont="1" applyBorder="1" applyAlignment="1" applyProtection="1">
      <alignment horizontal="center" vertical="center"/>
      <protection locked="0"/>
    </xf>
    <xf numFmtId="170" fontId="30" fillId="0" borderId="49" xfId="0" applyNumberFormat="1" applyFont="1" applyBorder="1" applyAlignment="1" applyProtection="1">
      <alignment horizontal="center" vertical="center"/>
      <protection locked="0"/>
    </xf>
    <xf numFmtId="170" fontId="30" fillId="0" borderId="18" xfId="0" applyNumberFormat="1" applyFont="1" applyBorder="1" applyAlignment="1" applyProtection="1">
      <alignment horizontal="center" vertical="center"/>
      <protection locked="0"/>
    </xf>
    <xf numFmtId="170" fontId="30" fillId="0" borderId="13" xfId="0" applyNumberFormat="1" applyFont="1" applyBorder="1" applyAlignment="1" applyProtection="1">
      <alignment horizontal="center" vertical="center"/>
      <protection locked="0"/>
    </xf>
    <xf numFmtId="170" fontId="30" fillId="0" borderId="14" xfId="0" applyNumberFormat="1" applyFont="1" applyBorder="1" applyAlignment="1" applyProtection="1">
      <alignment horizontal="center" vertical="center"/>
      <protection locked="0"/>
    </xf>
    <xf numFmtId="170" fontId="30" fillId="0" borderId="15" xfId="0" applyNumberFormat="1" applyFont="1" applyBorder="1" applyAlignment="1" applyProtection="1">
      <alignment horizontal="center" vertical="center"/>
      <protection locked="0"/>
    </xf>
    <xf numFmtId="170" fontId="22" fillId="12" borderId="80" xfId="0" applyNumberFormat="1" applyFont="1" applyFill="1" applyBorder="1" applyAlignment="1" applyProtection="1">
      <alignment horizontal="center" vertical="center"/>
      <protection locked="0"/>
    </xf>
    <xf numFmtId="170" fontId="22" fillId="12" borderId="98" xfId="0" applyNumberFormat="1" applyFont="1" applyFill="1" applyBorder="1" applyAlignment="1" applyProtection="1">
      <alignment horizontal="center" vertical="center"/>
      <protection locked="0"/>
    </xf>
    <xf numFmtId="170" fontId="22" fillId="12" borderId="96" xfId="0" applyNumberFormat="1" applyFont="1" applyFill="1" applyBorder="1" applyAlignment="1" applyProtection="1">
      <alignment horizontal="center" vertical="center"/>
      <protection locked="0"/>
    </xf>
    <xf numFmtId="0" fontId="65" fillId="0" borderId="13" xfId="0" applyFont="1" applyBorder="1" applyAlignment="1">
      <alignment horizontal="center" vertical="center"/>
    </xf>
    <xf numFmtId="0" fontId="65" fillId="0" borderId="14" xfId="0" applyFont="1" applyBorder="1" applyAlignment="1">
      <alignment horizontal="center" vertical="center"/>
    </xf>
    <xf numFmtId="0" fontId="65" fillId="0" borderId="15" xfId="0" applyFont="1" applyBorder="1" applyAlignment="1">
      <alignment horizontal="center" vertical="center"/>
    </xf>
    <xf numFmtId="170" fontId="22" fillId="0" borderId="95" xfId="0" applyNumberFormat="1" applyFont="1" applyBorder="1" applyAlignment="1" applyProtection="1">
      <alignment horizontal="center" vertical="center"/>
      <protection locked="0"/>
    </xf>
    <xf numFmtId="170" fontId="22" fillId="0" borderId="96" xfId="0" applyNumberFormat="1" applyFont="1" applyBorder="1" applyAlignment="1" applyProtection="1">
      <alignment horizontal="center" vertical="center"/>
      <protection locked="0"/>
    </xf>
    <xf numFmtId="43" fontId="81" fillId="0" borderId="41" xfId="1" applyFont="1" applyBorder="1" applyAlignment="1" applyProtection="1">
      <alignment horizontal="center"/>
    </xf>
    <xf numFmtId="43" fontId="81" fillId="0" borderId="42" xfId="1" applyFont="1" applyBorder="1" applyAlignment="1" applyProtection="1">
      <alignment horizontal="center"/>
    </xf>
    <xf numFmtId="170" fontId="16" fillId="0" borderId="40" xfId="0" applyNumberFormat="1" applyFont="1" applyBorder="1" applyAlignment="1" applyProtection="1">
      <alignment horizontal="center" vertical="center" wrapText="1"/>
      <protection locked="0"/>
    </xf>
    <xf numFmtId="170" fontId="16" fillId="0" borderId="49" xfId="0" applyNumberFormat="1" applyFont="1" applyBorder="1" applyAlignment="1" applyProtection="1">
      <alignment horizontal="center" vertical="center" wrapText="1"/>
      <protection locked="0"/>
    </xf>
    <xf numFmtId="170" fontId="16" fillId="0" borderId="18" xfId="0" applyNumberFormat="1" applyFont="1" applyBorder="1" applyAlignment="1" applyProtection="1">
      <alignment horizontal="center" vertical="center" wrapText="1"/>
      <protection locked="0"/>
    </xf>
    <xf numFmtId="170" fontId="16" fillId="0" borderId="8" xfId="0" applyNumberFormat="1" applyFont="1" applyBorder="1" applyAlignment="1" applyProtection="1">
      <alignment horizontal="center" vertical="center" wrapText="1"/>
      <protection locked="0"/>
    </xf>
    <xf numFmtId="170" fontId="16" fillId="0" borderId="0" xfId="0" applyNumberFormat="1" applyFont="1" applyAlignment="1" applyProtection="1">
      <alignment horizontal="center" vertical="center" wrapText="1"/>
      <protection locked="0"/>
    </xf>
    <xf numFmtId="170" fontId="16" fillId="0" borderId="31" xfId="0" applyNumberFormat="1" applyFont="1" applyBorder="1" applyAlignment="1" applyProtection="1">
      <alignment horizontal="center" vertical="center" wrapText="1"/>
      <protection locked="0"/>
    </xf>
    <xf numFmtId="170" fontId="16" fillId="0" borderId="13" xfId="0" applyNumberFormat="1" applyFont="1" applyBorder="1" applyAlignment="1" applyProtection="1">
      <alignment horizontal="center" vertical="center" wrapText="1"/>
      <protection locked="0"/>
    </xf>
    <xf numFmtId="170" fontId="16" fillId="0" borderId="14" xfId="0" applyNumberFormat="1" applyFont="1" applyBorder="1" applyAlignment="1" applyProtection="1">
      <alignment horizontal="center" vertical="center" wrapText="1"/>
      <protection locked="0"/>
    </xf>
    <xf numFmtId="170" fontId="16" fillId="0" borderId="15" xfId="0" applyNumberFormat="1" applyFont="1" applyBorder="1" applyAlignment="1" applyProtection="1">
      <alignment horizontal="center" vertical="center" wrapText="1"/>
      <protection locked="0"/>
    </xf>
    <xf numFmtId="170" fontId="22" fillId="12" borderId="81" xfId="0" applyNumberFormat="1" applyFont="1" applyFill="1" applyBorder="1" applyAlignment="1" applyProtection="1">
      <alignment horizontal="center" vertical="center"/>
      <protection locked="0"/>
    </xf>
    <xf numFmtId="170" fontId="22" fillId="12" borderId="94" xfId="0" applyNumberFormat="1" applyFont="1" applyFill="1" applyBorder="1" applyAlignment="1" applyProtection="1">
      <alignment horizontal="center" vertical="center"/>
      <protection locked="0"/>
    </xf>
    <xf numFmtId="0" fontId="3" fillId="0" borderId="0" xfId="0" applyFont="1"/>
    <xf numFmtId="0" fontId="11" fillId="19" borderId="0" xfId="0" applyFont="1" applyFill="1" applyAlignment="1">
      <alignment horizontal="center"/>
    </xf>
    <xf numFmtId="0" fontId="9" fillId="0" borderId="0" xfId="0" applyFont="1" applyAlignment="1">
      <alignment horizontal="left" wrapText="1"/>
    </xf>
    <xf numFmtId="0" fontId="2" fillId="0" borderId="0" xfId="0" applyFont="1" applyAlignment="1">
      <alignment horizontal="left" vertical="center" wrapText="1"/>
    </xf>
    <xf numFmtId="0" fontId="64" fillId="0" borderId="8" xfId="0" applyFont="1" applyBorder="1" applyAlignment="1">
      <alignment horizontal="center" vertical="center"/>
    </xf>
    <xf numFmtId="0" fontId="64" fillId="0" borderId="0" xfId="0" applyFont="1" applyAlignment="1">
      <alignment horizontal="center" vertical="center"/>
    </xf>
    <xf numFmtId="0" fontId="64" fillId="0" borderId="31" xfId="0" applyFont="1" applyBorder="1" applyAlignment="1">
      <alignment horizontal="center" vertical="center"/>
    </xf>
    <xf numFmtId="0" fontId="2" fillId="0" borderId="40" xfId="0" applyFont="1" applyBorder="1" applyAlignment="1">
      <alignment horizontal="center" vertical="center"/>
    </xf>
    <xf numFmtId="0" fontId="2" fillId="0" borderId="49" xfId="0" applyFont="1" applyBorder="1" applyAlignment="1">
      <alignment horizontal="center" vertical="center"/>
    </xf>
    <xf numFmtId="0" fontId="2" fillId="0" borderId="18" xfId="0" applyFont="1" applyBorder="1" applyAlignment="1">
      <alignment horizontal="center" vertical="center"/>
    </xf>
    <xf numFmtId="0" fontId="3" fillId="0" borderId="0" xfId="0" applyFont="1" applyAlignment="1">
      <alignment horizontal="left" wrapText="1"/>
    </xf>
    <xf numFmtId="43" fontId="16" fillId="0" borderId="47"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0" borderId="23" xfId="1" applyFont="1" applyBorder="1" applyAlignment="1" applyProtection="1">
      <alignment horizontal="right" vertical="center"/>
      <protection locked="0"/>
    </xf>
    <xf numFmtId="43" fontId="16" fillId="0" borderId="20" xfId="1" applyFont="1" applyBorder="1" applyAlignment="1" applyProtection="1">
      <protection locked="0"/>
    </xf>
    <xf numFmtId="170" fontId="20" fillId="2" borderId="32" xfId="0" applyNumberFormat="1" applyFont="1" applyFill="1" applyBorder="1" applyAlignment="1" applyProtection="1">
      <alignment horizontal="center" vertical="center"/>
      <protection locked="0"/>
    </xf>
    <xf numFmtId="170" fontId="20" fillId="2" borderId="33" xfId="0" applyNumberFormat="1" applyFont="1" applyFill="1" applyBorder="1" applyAlignment="1" applyProtection="1">
      <alignment horizontal="center" vertical="center"/>
      <protection locked="0"/>
    </xf>
    <xf numFmtId="170" fontId="20" fillId="2" borderId="1" xfId="0" applyNumberFormat="1" applyFont="1" applyFill="1" applyBorder="1" applyAlignment="1" applyProtection="1">
      <alignment horizontal="center" vertical="center"/>
      <protection locked="0"/>
    </xf>
    <xf numFmtId="170" fontId="20" fillId="6" borderId="32" xfId="0" applyNumberFormat="1" applyFont="1" applyFill="1" applyBorder="1" applyAlignment="1" applyProtection="1">
      <alignment horizontal="center" vertical="center"/>
      <protection locked="0"/>
    </xf>
    <xf numFmtId="170" fontId="20" fillId="6" borderId="33" xfId="0" applyNumberFormat="1" applyFont="1" applyFill="1" applyBorder="1" applyAlignment="1" applyProtection="1">
      <alignment horizontal="center" vertical="center"/>
      <protection locked="0"/>
    </xf>
    <xf numFmtId="170" fontId="20" fillId="6" borderId="1" xfId="0" applyNumberFormat="1" applyFont="1" applyFill="1" applyBorder="1" applyAlignment="1" applyProtection="1">
      <alignment horizontal="center" vertical="center"/>
      <protection locked="0"/>
    </xf>
    <xf numFmtId="43" fontId="28" fillId="0" borderId="16" xfId="1" applyFont="1" applyBorder="1" applyAlignment="1" applyProtection="1">
      <alignment horizontal="center" vertical="center"/>
      <protection locked="0"/>
    </xf>
    <xf numFmtId="43" fontId="28" fillId="0" borderId="62" xfId="1" applyFont="1" applyBorder="1" applyAlignment="1" applyProtection="1">
      <alignment horizontal="center" vertical="center"/>
      <protection locked="0"/>
    </xf>
    <xf numFmtId="170" fontId="28" fillId="0" borderId="57" xfId="1" applyNumberFormat="1" applyFont="1" applyBorder="1" applyAlignment="1" applyProtection="1">
      <alignment vertical="center" wrapText="1"/>
      <protection locked="0"/>
    </xf>
    <xf numFmtId="170" fontId="28" fillId="0" borderId="56" xfId="1" applyNumberFormat="1" applyFont="1" applyBorder="1" applyAlignment="1" applyProtection="1">
      <alignment vertical="center" wrapText="1"/>
      <protection locked="0"/>
    </xf>
    <xf numFmtId="170" fontId="33" fillId="2" borderId="32" xfId="0" applyNumberFormat="1" applyFont="1" applyFill="1" applyBorder="1" applyAlignment="1" applyProtection="1">
      <alignment horizontal="center" vertical="center"/>
      <protection locked="0"/>
    </xf>
    <xf numFmtId="170" fontId="33" fillId="2" borderId="33" xfId="0" applyNumberFormat="1" applyFont="1" applyFill="1" applyBorder="1" applyAlignment="1" applyProtection="1">
      <alignment horizontal="center" vertical="center"/>
      <protection locked="0"/>
    </xf>
    <xf numFmtId="170" fontId="33" fillId="2" borderId="1" xfId="0" applyNumberFormat="1" applyFont="1" applyFill="1" applyBorder="1" applyAlignment="1" applyProtection="1">
      <alignment horizontal="center" vertical="center"/>
      <protection locked="0"/>
    </xf>
    <xf numFmtId="43" fontId="16" fillId="0" borderId="16" xfId="1" applyFont="1" applyBorder="1" applyAlignment="1" applyProtection="1">
      <alignment horizontal="center" vertical="center"/>
      <protection locked="0"/>
    </xf>
    <xf numFmtId="43" fontId="16" fillId="0" borderId="62" xfId="1" applyFont="1" applyBorder="1" applyAlignment="1" applyProtection="1">
      <alignment horizontal="center" vertical="center"/>
      <protection locked="0"/>
    </xf>
    <xf numFmtId="43" fontId="56" fillId="0" borderId="16" xfId="1" applyFont="1" applyBorder="1" applyAlignment="1" applyProtection="1">
      <alignment horizontal="center" vertical="center"/>
      <protection locked="0"/>
    </xf>
    <xf numFmtId="43" fontId="56" fillId="0" borderId="62" xfId="1" applyFont="1" applyBorder="1" applyAlignment="1" applyProtection="1">
      <alignment horizontal="center" vertical="center"/>
      <protection locked="0"/>
    </xf>
    <xf numFmtId="170" fontId="20" fillId="12" borderId="32" xfId="0" applyNumberFormat="1" applyFont="1" applyFill="1" applyBorder="1" applyAlignment="1" applyProtection="1">
      <alignment horizontal="center" vertical="center"/>
      <protection locked="0"/>
    </xf>
    <xf numFmtId="170" fontId="20" fillId="12" borderId="33" xfId="0" applyNumberFormat="1" applyFont="1" applyFill="1" applyBorder="1" applyAlignment="1" applyProtection="1">
      <alignment horizontal="center" vertical="center"/>
      <protection locked="0"/>
    </xf>
    <xf numFmtId="170" fontId="20" fillId="12" borderId="1" xfId="0" applyNumberFormat="1" applyFont="1" applyFill="1" applyBorder="1" applyAlignment="1" applyProtection="1">
      <alignment horizontal="center" vertical="center"/>
      <protection locked="0"/>
    </xf>
    <xf numFmtId="170" fontId="20" fillId="0" borderId="32" xfId="0" applyNumberFormat="1" applyFont="1" applyBorder="1" applyAlignment="1" applyProtection="1">
      <alignment horizontal="right" vertical="center" wrapText="1"/>
      <protection locked="0"/>
    </xf>
    <xf numFmtId="170" fontId="1" fillId="0" borderId="33" xfId="0" applyNumberFormat="1" applyFont="1" applyBorder="1" applyAlignment="1" applyProtection="1">
      <alignment wrapText="1"/>
      <protection locked="0"/>
    </xf>
    <xf numFmtId="170" fontId="1" fillId="0" borderId="1" xfId="0" applyNumberFormat="1" applyFont="1" applyBorder="1" applyAlignment="1" applyProtection="1">
      <alignment wrapText="1"/>
      <protection locked="0"/>
    </xf>
    <xf numFmtId="170" fontId="20" fillId="0" borderId="33" xfId="0" applyNumberFormat="1" applyFont="1" applyBorder="1" applyAlignment="1" applyProtection="1">
      <alignment horizontal="right" vertical="center" wrapText="1"/>
      <protection locked="0"/>
    </xf>
    <xf numFmtId="170" fontId="20" fillId="0" borderId="1" xfId="0" applyNumberFormat="1" applyFont="1" applyBorder="1" applyAlignment="1" applyProtection="1">
      <alignment horizontal="right" vertical="center" wrapText="1"/>
      <protection locked="0"/>
    </xf>
    <xf numFmtId="170" fontId="20" fillId="3" borderId="50" xfId="0" applyNumberFormat="1" applyFont="1" applyFill="1" applyBorder="1" applyAlignment="1" applyProtection="1">
      <alignment horizontal="center" vertical="center"/>
      <protection locked="0"/>
    </xf>
    <xf numFmtId="170" fontId="20" fillId="3" borderId="84" xfId="0" applyNumberFormat="1" applyFont="1" applyFill="1" applyBorder="1" applyAlignment="1" applyProtection="1">
      <alignment horizontal="center" vertical="center"/>
      <protection locked="0"/>
    </xf>
    <xf numFmtId="170" fontId="20" fillId="3" borderId="56" xfId="0" applyNumberFormat="1" applyFont="1" applyFill="1" applyBorder="1" applyAlignment="1" applyProtection="1">
      <alignment horizontal="center" vertical="center"/>
      <protection locked="0"/>
    </xf>
    <xf numFmtId="170" fontId="20" fillId="0" borderId="16" xfId="0" applyNumberFormat="1" applyFont="1" applyBorder="1" applyAlignment="1" applyProtection="1">
      <alignment horizontal="center" vertical="center"/>
      <protection locked="0"/>
    </xf>
    <xf numFmtId="0" fontId="3" fillId="0" borderId="0" xfId="0" applyFont="1" applyAlignment="1">
      <alignment horizontal="left" vertical="center" wrapText="1"/>
    </xf>
    <xf numFmtId="170" fontId="28" fillId="0" borderId="0" xfId="0" applyNumberFormat="1" applyFont="1" applyAlignment="1" applyProtection="1">
      <alignment horizontal="center"/>
      <protection locked="0"/>
    </xf>
    <xf numFmtId="170" fontId="28" fillId="0" borderId="34" xfId="1" applyNumberFormat="1" applyFont="1" applyBorder="1" applyAlignment="1" applyProtection="1">
      <alignment horizontal="right"/>
      <protection locked="0"/>
    </xf>
    <xf numFmtId="170" fontId="28" fillId="0" borderId="17" xfId="1" applyNumberFormat="1" applyFont="1" applyBorder="1" applyAlignment="1" applyProtection="1">
      <alignment horizontal="right"/>
      <protection locked="0"/>
    </xf>
    <xf numFmtId="43" fontId="28" fillId="0" borderId="17" xfId="1" applyFont="1" applyFill="1" applyBorder="1" applyAlignment="1" applyProtection="1">
      <alignment horizontal="right"/>
    </xf>
    <xf numFmtId="43" fontId="28" fillId="0" borderId="17" xfId="1" applyFont="1" applyBorder="1" applyAlignment="1" applyProtection="1">
      <alignment horizontal="right"/>
    </xf>
    <xf numFmtId="170" fontId="28" fillId="0" borderId="46" xfId="1" applyNumberFormat="1" applyFont="1" applyBorder="1" applyAlignment="1" applyProtection="1">
      <alignment horizontal="right"/>
      <protection locked="0"/>
    </xf>
    <xf numFmtId="170" fontId="28" fillId="0" borderId="23" xfId="1" applyNumberFormat="1" applyFont="1" applyBorder="1" applyAlignment="1" applyProtection="1">
      <alignment horizontal="right"/>
      <protection locked="0"/>
    </xf>
    <xf numFmtId="43" fontId="28" fillId="0" borderId="23" xfId="1" applyFont="1" applyFill="1" applyBorder="1" applyAlignment="1" applyProtection="1">
      <alignment horizontal="right"/>
    </xf>
    <xf numFmtId="170" fontId="22" fillId="3" borderId="32" xfId="0" applyNumberFormat="1" applyFont="1" applyFill="1" applyBorder="1" applyAlignment="1" applyProtection="1">
      <alignment horizontal="center"/>
      <protection locked="0"/>
    </xf>
    <xf numFmtId="170" fontId="22" fillId="3" borderId="33" xfId="0" applyNumberFormat="1" applyFont="1" applyFill="1" applyBorder="1" applyAlignment="1" applyProtection="1">
      <alignment horizontal="center"/>
      <protection locked="0"/>
    </xf>
    <xf numFmtId="170" fontId="22" fillId="3" borderId="1" xfId="0" applyNumberFormat="1" applyFont="1" applyFill="1" applyBorder="1" applyAlignment="1" applyProtection="1">
      <alignment horizontal="center"/>
      <protection locked="0"/>
    </xf>
    <xf numFmtId="170" fontId="22" fillId="3" borderId="32" xfId="2" applyNumberFormat="1" applyFont="1" applyFill="1" applyBorder="1" applyAlignment="1" applyProtection="1">
      <alignment horizontal="center"/>
      <protection locked="0"/>
    </xf>
    <xf numFmtId="170" fontId="22" fillId="3" borderId="109" xfId="2" applyNumberFormat="1" applyFont="1" applyFill="1" applyBorder="1" applyAlignment="1" applyProtection="1">
      <alignment horizontal="center"/>
      <protection locked="0"/>
    </xf>
    <xf numFmtId="170" fontId="22" fillId="0" borderId="16" xfId="0" applyNumberFormat="1" applyFont="1" applyBorder="1" applyAlignment="1" applyProtection="1">
      <alignment horizontal="center" vertical="center"/>
      <protection locked="0"/>
    </xf>
    <xf numFmtId="170" fontId="29" fillId="0" borderId="62" xfId="0" applyNumberFormat="1" applyFont="1" applyBorder="1" applyProtection="1">
      <protection locked="0"/>
    </xf>
    <xf numFmtId="170" fontId="22" fillId="0" borderId="17" xfId="0" applyNumberFormat="1" applyFont="1" applyBorder="1" applyAlignment="1" applyProtection="1">
      <alignment horizontal="center" vertical="center"/>
      <protection locked="0"/>
    </xf>
    <xf numFmtId="170" fontId="29" fillId="0" borderId="48" xfId="0" applyNumberFormat="1" applyFont="1" applyBorder="1" applyProtection="1">
      <protection locked="0"/>
    </xf>
    <xf numFmtId="170" fontId="22" fillId="3" borderId="40" xfId="0" applyNumberFormat="1" applyFont="1" applyFill="1" applyBorder="1" applyAlignment="1" applyProtection="1">
      <alignment horizontal="center" vertical="center"/>
      <protection locked="0"/>
    </xf>
    <xf numFmtId="170" fontId="22" fillId="3" borderId="49" xfId="0" applyNumberFormat="1" applyFont="1" applyFill="1" applyBorder="1" applyAlignment="1" applyProtection="1">
      <alignment horizontal="center" vertical="center"/>
      <protection locked="0"/>
    </xf>
    <xf numFmtId="170" fontId="22" fillId="3" borderId="18" xfId="0" applyNumberFormat="1" applyFont="1" applyFill="1" applyBorder="1" applyAlignment="1" applyProtection="1">
      <alignment horizontal="center" vertical="center"/>
      <protection locked="0"/>
    </xf>
    <xf numFmtId="0" fontId="9" fillId="20" borderId="0" xfId="0" applyFont="1" applyFill="1" applyAlignment="1">
      <alignment horizontal="center" wrapText="1"/>
    </xf>
    <xf numFmtId="170" fontId="22" fillId="0" borderId="32" xfId="0" applyNumberFormat="1" applyFont="1" applyBorder="1" applyAlignment="1" applyProtection="1">
      <alignment horizontal="right" vertical="center" wrapText="1"/>
      <protection locked="0"/>
    </xf>
    <xf numFmtId="170" fontId="22" fillId="0" borderId="33" xfId="0" applyNumberFormat="1" applyFont="1" applyBorder="1" applyAlignment="1" applyProtection="1">
      <alignment horizontal="right" vertical="center" wrapText="1"/>
      <protection locked="0"/>
    </xf>
    <xf numFmtId="170" fontId="22" fillId="0" borderId="1" xfId="0" applyNumberFormat="1" applyFont="1" applyBorder="1" applyAlignment="1" applyProtection="1">
      <alignment horizontal="right" vertical="center" wrapText="1"/>
      <protection locked="0"/>
    </xf>
    <xf numFmtId="170" fontId="22" fillId="6" borderId="32"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 xfId="0" applyNumberFormat="1" applyFont="1" applyFill="1" applyBorder="1" applyAlignment="1" applyProtection="1">
      <alignment horizontal="center"/>
      <protection locked="0"/>
    </xf>
    <xf numFmtId="43" fontId="22" fillId="6" borderId="32" xfId="1" applyFont="1" applyFill="1" applyBorder="1" applyAlignment="1" applyProtection="1">
      <alignment horizontal="center"/>
    </xf>
    <xf numFmtId="43" fontId="22" fillId="6" borderId="1" xfId="1" applyFont="1" applyFill="1" applyBorder="1" applyAlignment="1" applyProtection="1">
      <alignment horizontal="center"/>
    </xf>
    <xf numFmtId="170" fontId="22" fillId="3" borderId="50" xfId="0" applyNumberFormat="1" applyFont="1" applyFill="1" applyBorder="1" applyAlignment="1" applyProtection="1">
      <alignment horizontal="center" vertical="center"/>
      <protection locked="0"/>
    </xf>
    <xf numFmtId="170" fontId="22" fillId="3" borderId="84" xfId="0" applyNumberFormat="1" applyFont="1" applyFill="1" applyBorder="1" applyAlignment="1" applyProtection="1">
      <alignment horizontal="center" vertical="center"/>
      <protection locked="0"/>
    </xf>
    <xf numFmtId="170" fontId="22" fillId="3" borderId="56" xfId="0" applyNumberFormat="1" applyFont="1" applyFill="1" applyBorder="1" applyAlignment="1" applyProtection="1">
      <alignment horizontal="center" vertical="center"/>
      <protection locked="0"/>
    </xf>
    <xf numFmtId="170" fontId="22" fillId="0" borderId="50" xfId="0" applyNumberFormat="1" applyFont="1" applyBorder="1" applyAlignment="1" applyProtection="1">
      <alignment horizontal="center" vertical="center"/>
      <protection locked="0"/>
    </xf>
    <xf numFmtId="170" fontId="22" fillId="0" borderId="56" xfId="0" applyNumberFormat="1" applyFont="1" applyBorder="1" applyAlignment="1" applyProtection="1">
      <alignment horizontal="center" vertical="center"/>
      <protection locked="0"/>
    </xf>
    <xf numFmtId="170" fontId="22" fillId="12" borderId="32" xfId="0" applyNumberFormat="1" applyFont="1" applyFill="1" applyBorder="1" applyAlignment="1" applyProtection="1">
      <alignment horizontal="center" vertical="center"/>
      <protection locked="0"/>
    </xf>
    <xf numFmtId="170" fontId="22" fillId="12" borderId="33" xfId="0" applyNumberFormat="1" applyFont="1" applyFill="1" applyBorder="1" applyAlignment="1" applyProtection="1">
      <alignment horizontal="center" vertical="center"/>
      <protection locked="0"/>
    </xf>
    <xf numFmtId="170" fontId="22" fillId="12" borderId="1" xfId="0" applyNumberFormat="1" applyFont="1" applyFill="1" applyBorder="1" applyAlignment="1" applyProtection="1">
      <alignment horizontal="center" vertical="center"/>
      <protection locked="0"/>
    </xf>
    <xf numFmtId="170" fontId="22" fillId="0" borderId="32" xfId="0" applyNumberFormat="1" applyFont="1" applyBorder="1" applyAlignment="1" applyProtection="1">
      <alignment horizontal="center" wrapText="1"/>
      <protection locked="0"/>
    </xf>
    <xf numFmtId="170" fontId="22" fillId="0" borderId="109" xfId="0" applyNumberFormat="1" applyFont="1" applyBorder="1" applyAlignment="1" applyProtection="1">
      <alignment horizontal="center" wrapText="1"/>
      <protection locked="0"/>
    </xf>
    <xf numFmtId="170" fontId="22" fillId="0" borderId="16" xfId="0" applyNumberFormat="1" applyFont="1" applyBorder="1" applyAlignment="1" applyProtection="1">
      <alignment horizontal="center" wrapText="1"/>
      <protection locked="0"/>
    </xf>
    <xf numFmtId="170" fontId="22" fillId="0" borderId="74" xfId="0" applyNumberFormat="1" applyFont="1" applyBorder="1" applyAlignment="1" applyProtection="1">
      <alignment horizontal="center" wrapText="1"/>
      <protection locked="0"/>
    </xf>
    <xf numFmtId="171" fontId="22" fillId="0" borderId="16" xfId="0" applyNumberFormat="1" applyFont="1" applyBorder="1" applyAlignment="1" applyProtection="1">
      <alignment horizontal="center" wrapText="1"/>
      <protection locked="0"/>
    </xf>
    <xf numFmtId="171" fontId="22" fillId="0" borderId="62" xfId="0" applyNumberFormat="1" applyFont="1" applyBorder="1" applyAlignment="1" applyProtection="1">
      <alignment horizontal="center" wrapText="1"/>
      <protection locked="0"/>
    </xf>
    <xf numFmtId="170" fontId="63" fillId="0" borderId="32" xfId="0" applyNumberFormat="1" applyFont="1" applyBorder="1" applyAlignment="1" applyProtection="1">
      <alignment horizontal="right" vertical="center" wrapText="1"/>
      <protection locked="0"/>
    </xf>
    <xf numFmtId="170" fontId="63" fillId="0" borderId="33" xfId="0" applyNumberFormat="1" applyFont="1" applyBorder="1" applyAlignment="1" applyProtection="1">
      <alignment horizontal="right" vertical="center" wrapText="1"/>
      <protection locked="0"/>
    </xf>
    <xf numFmtId="170" fontId="63" fillId="0" borderId="1" xfId="0" applyNumberFormat="1" applyFont="1" applyBorder="1" applyAlignment="1" applyProtection="1">
      <alignment horizontal="right" vertical="center" wrapText="1"/>
      <protection locked="0"/>
    </xf>
    <xf numFmtId="170" fontId="22" fillId="12" borderId="40" xfId="0" applyNumberFormat="1" applyFont="1" applyFill="1" applyBorder="1" applyAlignment="1" applyProtection="1">
      <alignment horizontal="center" vertical="center"/>
      <protection locked="0"/>
    </xf>
    <xf numFmtId="170" fontId="22" fillId="12" borderId="49" xfId="0" applyNumberFormat="1" applyFont="1" applyFill="1" applyBorder="1" applyAlignment="1" applyProtection="1">
      <alignment horizontal="center" vertical="center"/>
      <protection locked="0"/>
    </xf>
    <xf numFmtId="170" fontId="22" fillId="12" borderId="18" xfId="0" applyNumberFormat="1" applyFont="1" applyFill="1" applyBorder="1" applyAlignment="1" applyProtection="1">
      <alignment horizontal="center" vertical="center"/>
      <protection locked="0"/>
    </xf>
    <xf numFmtId="170" fontId="22" fillId="0" borderId="16" xfId="1" applyNumberFormat="1" applyFont="1" applyBorder="1" applyAlignment="1" applyProtection="1">
      <alignment horizontal="left" vertical="center" wrapText="1"/>
      <protection locked="0"/>
    </xf>
    <xf numFmtId="170" fontId="22" fillId="0" borderId="62" xfId="1" applyNumberFormat="1" applyFont="1" applyBorder="1" applyAlignment="1" applyProtection="1">
      <alignment horizontal="left" vertical="center" wrapText="1"/>
      <protection locked="0"/>
    </xf>
    <xf numFmtId="170" fontId="22" fillId="0" borderId="14" xfId="0" applyNumberFormat="1" applyFont="1" applyBorder="1" applyAlignment="1" applyProtection="1">
      <alignment horizontal="center" vertical="center"/>
      <protection locked="0"/>
    </xf>
    <xf numFmtId="170" fontId="22" fillId="0" borderId="15" xfId="0" applyNumberFormat="1" applyFont="1" applyBorder="1" applyAlignment="1" applyProtection="1">
      <alignment horizontal="center" vertical="center"/>
      <protection locked="0"/>
    </xf>
    <xf numFmtId="0" fontId="11" fillId="26" borderId="0" xfId="0" applyFont="1" applyFill="1" applyAlignment="1">
      <alignment horizontal="center"/>
    </xf>
    <xf numFmtId="170" fontId="22" fillId="12" borderId="97" xfId="0" applyNumberFormat="1" applyFont="1" applyFill="1" applyBorder="1" applyAlignment="1" applyProtection="1">
      <alignment horizontal="center" vertical="center"/>
      <protection locked="0"/>
    </xf>
    <xf numFmtId="1" fontId="49" fillId="0" borderId="49" xfId="0" applyNumberFormat="1" applyFont="1" applyBorder="1" applyAlignment="1" applyProtection="1">
      <alignment horizontal="center" vertical="center"/>
      <protection locked="0"/>
    </xf>
    <xf numFmtId="1" fontId="49" fillId="0" borderId="14" xfId="0" applyNumberFormat="1" applyFont="1" applyBorder="1" applyAlignment="1" applyProtection="1">
      <alignment horizontal="center" vertical="center"/>
      <protection locked="0"/>
    </xf>
    <xf numFmtId="0" fontId="57" fillId="0" borderId="40" xfId="0" applyFont="1" applyBorder="1" applyAlignment="1">
      <alignment horizontal="center" wrapText="1"/>
    </xf>
    <xf numFmtId="0" fontId="57" fillId="0" borderId="49" xfId="0" applyFont="1" applyBorder="1" applyAlignment="1">
      <alignment horizontal="center" wrapText="1"/>
    </xf>
    <xf numFmtId="0" fontId="57" fillId="0" borderId="18" xfId="0" applyFont="1" applyBorder="1" applyAlignment="1">
      <alignment horizontal="center" wrapText="1"/>
    </xf>
    <xf numFmtId="0" fontId="57" fillId="0" borderId="13" xfId="0" applyFont="1" applyBorder="1" applyAlignment="1">
      <alignment horizontal="center" wrapText="1"/>
    </xf>
    <xf numFmtId="0" fontId="57" fillId="0" borderId="14" xfId="0" applyFont="1" applyBorder="1" applyAlignment="1">
      <alignment horizontal="center" wrapText="1"/>
    </xf>
    <xf numFmtId="0" fontId="57" fillId="0" borderId="15" xfId="0" applyFont="1" applyBorder="1" applyAlignment="1">
      <alignment horizontal="center" wrapText="1"/>
    </xf>
    <xf numFmtId="0" fontId="42" fillId="0" borderId="0" xfId="0" applyFont="1" applyAlignment="1">
      <alignment horizontal="center"/>
    </xf>
    <xf numFmtId="0" fontId="25" fillId="28" borderId="40" xfId="0" applyFont="1" applyFill="1" applyBorder="1" applyAlignment="1">
      <alignment horizontal="center" vertical="center" wrapText="1"/>
    </xf>
    <xf numFmtId="0" fontId="25" fillId="28" borderId="49" xfId="0" applyFont="1" applyFill="1" applyBorder="1" applyAlignment="1">
      <alignment horizontal="center" vertical="center" wrapText="1"/>
    </xf>
    <xf numFmtId="0" fontId="25" fillId="28" borderId="18" xfId="0" applyFont="1" applyFill="1" applyBorder="1" applyAlignment="1">
      <alignment horizontal="center" vertical="center" wrapText="1"/>
    </xf>
    <xf numFmtId="0" fontId="25" fillId="28" borderId="8" xfId="0" applyFont="1" applyFill="1" applyBorder="1" applyAlignment="1">
      <alignment horizontal="center" vertical="center" wrapText="1"/>
    </xf>
    <xf numFmtId="0" fontId="25" fillId="28" borderId="0" xfId="0" applyFont="1" applyFill="1" applyAlignment="1">
      <alignment horizontal="center" vertical="center" wrapText="1"/>
    </xf>
    <xf numFmtId="0" fontId="25" fillId="28" borderId="31" xfId="0" applyFont="1" applyFill="1" applyBorder="1" applyAlignment="1">
      <alignment horizontal="center" vertical="center" wrapText="1"/>
    </xf>
    <xf numFmtId="0" fontId="25" fillId="28" borderId="13" xfId="0" applyFont="1" applyFill="1" applyBorder="1" applyAlignment="1">
      <alignment horizontal="center" vertical="center" wrapText="1"/>
    </xf>
    <xf numFmtId="0" fontId="25" fillId="28" borderId="14" xfId="0" applyFont="1" applyFill="1" applyBorder="1" applyAlignment="1">
      <alignment horizontal="center" vertical="center" wrapText="1"/>
    </xf>
    <xf numFmtId="0" fontId="25" fillId="28" borderId="15" xfId="0" applyFont="1" applyFill="1" applyBorder="1" applyAlignment="1">
      <alignment horizontal="center" vertical="center" wrapText="1"/>
    </xf>
    <xf numFmtId="0" fontId="0" fillId="0" borderId="0" xfId="0" applyAlignment="1">
      <alignment horizontal="center"/>
    </xf>
    <xf numFmtId="0" fontId="11" fillId="17" borderId="0" xfId="0" applyFont="1" applyFill="1" applyAlignment="1">
      <alignment horizontal="center"/>
    </xf>
    <xf numFmtId="0" fontId="66" fillId="17" borderId="0" xfId="0" applyFont="1" applyFill="1" applyAlignment="1">
      <alignment horizontal="center" vertical="center"/>
    </xf>
    <xf numFmtId="0" fontId="67" fillId="20" borderId="0" xfId="0" applyFont="1" applyFill="1" applyAlignment="1">
      <alignment horizontal="center"/>
    </xf>
    <xf numFmtId="0" fontId="25" fillId="0" borderId="0" xfId="0" applyFont="1" applyAlignment="1">
      <alignment horizontal="center"/>
    </xf>
    <xf numFmtId="0" fontId="11" fillId="30" borderId="0" xfId="0" applyFont="1" applyFill="1" applyAlignment="1">
      <alignment horizontal="center"/>
    </xf>
    <xf numFmtId="0" fontId="3" fillId="20" borderId="0" xfId="0" applyFont="1" applyFill="1" applyAlignment="1">
      <alignment horizontal="center"/>
    </xf>
  </cellXfs>
  <cellStyles count="5">
    <cellStyle name="Comma" xfId="1"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mruColors>
      <color rgb="FF990099"/>
      <color rgb="FF3399FF"/>
      <color rgb="FFF68426"/>
      <color rgb="FFF57E1B"/>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4.tmp"/></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5.tmp"/></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7.tmp"/><Relationship Id="rId2" Type="http://schemas.openxmlformats.org/officeDocument/2006/relationships/image" Target="../media/image16.tmp"/><Relationship Id="rId1" Type="http://schemas.openxmlformats.org/officeDocument/2006/relationships/image" Target="../media/image1.jpeg"/><Relationship Id="rId4" Type="http://schemas.openxmlformats.org/officeDocument/2006/relationships/image" Target="../media/image18.tmp"/></Relationships>
</file>

<file path=xl/drawings/_rels/drawing22.xml.rels><?xml version="1.0" encoding="UTF-8" standalone="yes"?>
<Relationships xmlns="http://schemas.openxmlformats.org/package/2006/relationships"><Relationship Id="rId2" Type="http://schemas.openxmlformats.org/officeDocument/2006/relationships/image" Target="../media/image19.tmp"/><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6</xdr:col>
      <xdr:colOff>205740</xdr:colOff>
      <xdr:row>15</xdr:row>
      <xdr:rowOff>198120</xdr:rowOff>
    </xdr:from>
    <xdr:to>
      <xdr:col>7</xdr:col>
      <xdr:colOff>2162175</xdr:colOff>
      <xdr:row>17</xdr:row>
      <xdr:rowOff>167640</xdr:rowOff>
    </xdr:to>
    <xdr:sp macro="" textlink="">
      <xdr:nvSpPr>
        <xdr:cNvPr id="49364" name="Oval 3">
          <a:extLst>
            <a:ext uri="{FF2B5EF4-FFF2-40B4-BE49-F238E27FC236}">
              <a16:creationId xmlns:a16="http://schemas.microsoft.com/office/drawing/2014/main" id="{00000000-0008-0000-0000-0000D4C00000}"/>
            </a:ext>
          </a:extLst>
        </xdr:cNvPr>
        <xdr:cNvSpPr>
          <a:spLocks noChangeArrowheads="1"/>
        </xdr:cNvSpPr>
      </xdr:nvSpPr>
      <xdr:spPr bwMode="auto">
        <a:xfrm>
          <a:off x="4577715" y="3017520"/>
          <a:ext cx="3232785" cy="426720"/>
        </a:xfrm>
        <a:prstGeom prst="ellipse">
          <a:avLst/>
        </a:prstGeom>
        <a:noFill/>
        <a:ln w="63500" algn="ctr">
          <a:solidFill>
            <a:srgbClr val="FF0000">
              <a:alpha val="70195"/>
            </a:srgbClr>
          </a:solidFill>
          <a:round/>
          <a:headEnd/>
          <a:tailEnd/>
        </a:ln>
      </xdr:spPr>
    </xdr:sp>
    <xdr:clientData/>
  </xdr:twoCellAnchor>
  <xdr:twoCellAnchor editAs="oneCell">
    <xdr:from>
      <xdr:col>0</xdr:col>
      <xdr:colOff>144780</xdr:colOff>
      <xdr:row>0</xdr:row>
      <xdr:rowOff>93345</xdr:rowOff>
    </xdr:from>
    <xdr:to>
      <xdr:col>2</xdr:col>
      <xdr:colOff>502920</xdr:colOff>
      <xdr:row>0</xdr:row>
      <xdr:rowOff>329565</xdr:rowOff>
    </xdr:to>
    <xdr:pic>
      <xdr:nvPicPr>
        <xdr:cNvPr id="49368" name="Picture 5" descr="CUPE_text_bw.jpg">
          <a:extLst>
            <a:ext uri="{FF2B5EF4-FFF2-40B4-BE49-F238E27FC236}">
              <a16:creationId xmlns:a16="http://schemas.microsoft.com/office/drawing/2014/main" id="{00000000-0008-0000-0000-0000D8C00000}"/>
            </a:ext>
          </a:extLst>
        </xdr:cNvPr>
        <xdr:cNvPicPr>
          <a:picLocks noChangeAspect="1"/>
        </xdr:cNvPicPr>
      </xdr:nvPicPr>
      <xdr:blipFill>
        <a:blip xmlns:r="http://schemas.openxmlformats.org/officeDocument/2006/relationships" r:embed="rId1" cstate="print"/>
        <a:srcRect/>
        <a:stretch>
          <a:fillRect/>
        </a:stretch>
      </xdr:blipFill>
      <xdr:spPr bwMode="auto">
        <a:xfrm>
          <a:off x="144780" y="93345"/>
          <a:ext cx="1310640" cy="23622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129540</xdr:colOff>
      <xdr:row>0</xdr:row>
      <xdr:rowOff>38100</xdr:rowOff>
    </xdr:from>
    <xdr:to>
      <xdr:col>3</xdr:col>
      <xdr:colOff>551180</xdr:colOff>
      <xdr:row>0</xdr:row>
      <xdr:rowOff>240665</xdr:rowOff>
    </xdr:to>
    <xdr:pic>
      <xdr:nvPicPr>
        <xdr:cNvPr id="39018" name="Picture 1" descr="CUPE_text_bw.jpg">
          <a:extLst>
            <a:ext uri="{FF2B5EF4-FFF2-40B4-BE49-F238E27FC236}">
              <a16:creationId xmlns:a16="http://schemas.microsoft.com/office/drawing/2014/main" id="{00000000-0008-0000-0900-00006A98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 y="38100"/>
          <a:ext cx="1927860" cy="20574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144780</xdr:colOff>
      <xdr:row>0</xdr:row>
      <xdr:rowOff>45720</xdr:rowOff>
    </xdr:from>
    <xdr:to>
      <xdr:col>3</xdr:col>
      <xdr:colOff>410845</xdr:colOff>
      <xdr:row>0</xdr:row>
      <xdr:rowOff>239395</xdr:rowOff>
    </xdr:to>
    <xdr:pic>
      <xdr:nvPicPr>
        <xdr:cNvPr id="40043" name="Picture 1" descr="CUPE_text_bw.jpg">
          <a:extLst>
            <a:ext uri="{FF2B5EF4-FFF2-40B4-BE49-F238E27FC236}">
              <a16:creationId xmlns:a16="http://schemas.microsoft.com/office/drawing/2014/main" id="{00000000-0008-0000-0A00-00006B9C0000}"/>
            </a:ext>
          </a:extLst>
        </xdr:cNvPr>
        <xdr:cNvPicPr>
          <a:picLocks noChangeAspect="1"/>
        </xdr:cNvPicPr>
      </xdr:nvPicPr>
      <xdr:blipFill>
        <a:blip xmlns:r="http://schemas.openxmlformats.org/officeDocument/2006/relationships" r:embed="rId1" cstate="print"/>
        <a:srcRect/>
        <a:stretch>
          <a:fillRect/>
        </a:stretch>
      </xdr:blipFill>
      <xdr:spPr bwMode="auto">
        <a:xfrm>
          <a:off x="579120" y="45720"/>
          <a:ext cx="1775460" cy="1905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182880</xdr:colOff>
      <xdr:row>0</xdr:row>
      <xdr:rowOff>45720</xdr:rowOff>
    </xdr:from>
    <xdr:to>
      <xdr:col>3</xdr:col>
      <xdr:colOff>448945</xdr:colOff>
      <xdr:row>0</xdr:row>
      <xdr:rowOff>239395</xdr:rowOff>
    </xdr:to>
    <xdr:pic>
      <xdr:nvPicPr>
        <xdr:cNvPr id="41066" name="Picture 1" descr="CUPE_text_bw.jpg">
          <a:extLst>
            <a:ext uri="{FF2B5EF4-FFF2-40B4-BE49-F238E27FC236}">
              <a16:creationId xmlns:a16="http://schemas.microsoft.com/office/drawing/2014/main" id="{00000000-0008-0000-0B00-00006AA00000}"/>
            </a:ext>
          </a:extLst>
        </xdr:cNvPr>
        <xdr:cNvPicPr>
          <a:picLocks noChangeAspect="1"/>
        </xdr:cNvPicPr>
      </xdr:nvPicPr>
      <xdr:blipFill>
        <a:blip xmlns:r="http://schemas.openxmlformats.org/officeDocument/2006/relationships" r:embed="rId1" cstate="print"/>
        <a:srcRect/>
        <a:stretch>
          <a:fillRect/>
        </a:stretch>
      </xdr:blipFill>
      <xdr:spPr bwMode="auto">
        <a:xfrm>
          <a:off x="617220" y="45720"/>
          <a:ext cx="1760220" cy="1905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167640</xdr:colOff>
      <xdr:row>0</xdr:row>
      <xdr:rowOff>30480</xdr:rowOff>
    </xdr:from>
    <xdr:to>
      <xdr:col>3</xdr:col>
      <xdr:colOff>589280</xdr:colOff>
      <xdr:row>0</xdr:row>
      <xdr:rowOff>239395</xdr:rowOff>
    </xdr:to>
    <xdr:pic>
      <xdr:nvPicPr>
        <xdr:cNvPr id="42089" name="Picture 1" descr="CUPE_text_bw.jpg">
          <a:extLst>
            <a:ext uri="{FF2B5EF4-FFF2-40B4-BE49-F238E27FC236}">
              <a16:creationId xmlns:a16="http://schemas.microsoft.com/office/drawing/2014/main" id="{00000000-0008-0000-0C00-000069A40000}"/>
            </a:ext>
          </a:extLst>
        </xdr:cNvPr>
        <xdr:cNvPicPr>
          <a:picLocks noChangeAspect="1"/>
        </xdr:cNvPicPr>
      </xdr:nvPicPr>
      <xdr:blipFill>
        <a:blip xmlns:r="http://schemas.openxmlformats.org/officeDocument/2006/relationships" r:embed="rId1" cstate="print"/>
        <a:srcRect/>
        <a:stretch>
          <a:fillRect/>
        </a:stretch>
      </xdr:blipFill>
      <xdr:spPr bwMode="auto">
        <a:xfrm>
          <a:off x="601980" y="30480"/>
          <a:ext cx="1927860" cy="20574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212481</xdr:colOff>
      <xdr:row>0</xdr:row>
      <xdr:rowOff>124558</xdr:rowOff>
    </xdr:from>
    <xdr:to>
      <xdr:col>1</xdr:col>
      <xdr:colOff>498232</xdr:colOff>
      <xdr:row>2</xdr:row>
      <xdr:rowOff>73318</xdr:rowOff>
    </xdr:to>
    <xdr:pic>
      <xdr:nvPicPr>
        <xdr:cNvPr id="2" name="Picture 5" descr="CUPE_text_bw.jpg">
          <a:extLst>
            <a:ext uri="{FF2B5EF4-FFF2-40B4-BE49-F238E27FC236}">
              <a16:creationId xmlns:a16="http://schemas.microsoft.com/office/drawing/2014/main" id="{BEEBC35B-2FF9-44CF-B0A1-F713CFDBED64}"/>
            </a:ext>
          </a:extLst>
        </xdr:cNvPr>
        <xdr:cNvPicPr>
          <a:picLocks noChangeAspect="1"/>
        </xdr:cNvPicPr>
      </xdr:nvPicPr>
      <xdr:blipFill>
        <a:blip xmlns:r="http://schemas.openxmlformats.org/officeDocument/2006/relationships" r:embed="rId1" cstate="print"/>
        <a:srcRect/>
        <a:stretch>
          <a:fillRect/>
        </a:stretch>
      </xdr:blipFill>
      <xdr:spPr bwMode="auto">
        <a:xfrm>
          <a:off x="212481" y="124558"/>
          <a:ext cx="1897674" cy="27114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175260</xdr:colOff>
      <xdr:row>0</xdr:row>
      <xdr:rowOff>215265</xdr:rowOff>
    </xdr:from>
    <xdr:to>
      <xdr:col>2</xdr:col>
      <xdr:colOff>615950</xdr:colOff>
      <xdr:row>1</xdr:row>
      <xdr:rowOff>161925</xdr:rowOff>
    </xdr:to>
    <xdr:pic>
      <xdr:nvPicPr>
        <xdr:cNvPr id="44135" name="Picture 1" descr="CUPE_text_bw.jpg">
          <a:extLst>
            <a:ext uri="{FF2B5EF4-FFF2-40B4-BE49-F238E27FC236}">
              <a16:creationId xmlns:a16="http://schemas.microsoft.com/office/drawing/2014/main" id="{00000000-0008-0000-0D00-000067AC0000}"/>
            </a:ext>
          </a:extLst>
        </xdr:cNvPr>
        <xdr:cNvPicPr>
          <a:picLocks noChangeAspect="1"/>
        </xdr:cNvPicPr>
      </xdr:nvPicPr>
      <xdr:blipFill>
        <a:blip xmlns:r="http://schemas.openxmlformats.org/officeDocument/2006/relationships" r:embed="rId1" cstate="print"/>
        <a:srcRect/>
        <a:stretch>
          <a:fillRect/>
        </a:stretch>
      </xdr:blipFill>
      <xdr:spPr bwMode="auto">
        <a:xfrm>
          <a:off x="984885" y="215265"/>
          <a:ext cx="1618615" cy="43561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50</xdr:row>
      <xdr:rowOff>0</xdr:rowOff>
    </xdr:from>
    <xdr:to>
      <xdr:col>5</xdr:col>
      <xdr:colOff>276860</xdr:colOff>
      <xdr:row>50</xdr:row>
      <xdr:rowOff>236220</xdr:rowOff>
    </xdr:to>
    <xdr:pic>
      <xdr:nvPicPr>
        <xdr:cNvPr id="3" name="Picture 1" descr="CUPE_text_bw.jpg">
          <a:extLst>
            <a:ext uri="{FF2B5EF4-FFF2-40B4-BE49-F238E27FC236}">
              <a16:creationId xmlns:a16="http://schemas.microsoft.com/office/drawing/2014/main" id="{89611398-CD1F-4E64-AE5B-7AFEF62F5A22}"/>
            </a:ext>
          </a:extLst>
        </xdr:cNvPr>
        <xdr:cNvPicPr>
          <a:picLocks noChangeAspect="1"/>
        </xdr:cNvPicPr>
      </xdr:nvPicPr>
      <xdr:blipFill>
        <a:blip xmlns:r="http://schemas.openxmlformats.org/officeDocument/2006/relationships" r:embed="rId1" cstate="print"/>
        <a:srcRect/>
        <a:stretch>
          <a:fillRect/>
        </a:stretch>
      </xdr:blipFill>
      <xdr:spPr bwMode="auto">
        <a:xfrm>
          <a:off x="9667875" y="21374100"/>
          <a:ext cx="2016760" cy="23939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101600</xdr:colOff>
      <xdr:row>0</xdr:row>
      <xdr:rowOff>88900</xdr:rowOff>
    </xdr:from>
    <xdr:to>
      <xdr:col>16</xdr:col>
      <xdr:colOff>342900</xdr:colOff>
      <xdr:row>23</xdr:row>
      <xdr:rowOff>107949</xdr:rowOff>
    </xdr:to>
    <xdr:pic>
      <xdr:nvPicPr>
        <xdr:cNvPr id="23" name="Picture 22" descr="BUDGET NOTES.docx - Word">
          <a:extLst>
            <a:ext uri="{FF2B5EF4-FFF2-40B4-BE49-F238E27FC236}">
              <a16:creationId xmlns:a16="http://schemas.microsoft.com/office/drawing/2014/main" id="{00000000-0008-0000-0F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836" t="6132" r="35658" b="5390"/>
        <a:stretch/>
      </xdr:blipFill>
      <xdr:spPr>
        <a:xfrm>
          <a:off x="11163300" y="88900"/>
          <a:ext cx="5727700" cy="9817099"/>
        </a:xfrm>
        <a:prstGeom prst="rect">
          <a:avLst/>
        </a:prstGeom>
        <a:ln w="19050">
          <a:solidFill>
            <a:schemeClr val="tx1"/>
          </a:solid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76201</xdr:colOff>
      <xdr:row>10</xdr:row>
      <xdr:rowOff>47625</xdr:rowOff>
    </xdr:from>
    <xdr:to>
      <xdr:col>14</xdr:col>
      <xdr:colOff>542925</xdr:colOff>
      <xdr:row>10</xdr:row>
      <xdr:rowOff>332231</xdr:rowOff>
    </xdr:to>
    <xdr:sp macro="" textlink="">
      <xdr:nvSpPr>
        <xdr:cNvPr id="2" name="Left Arrow 1">
          <a:extLst>
            <a:ext uri="{FF2B5EF4-FFF2-40B4-BE49-F238E27FC236}">
              <a16:creationId xmlns:a16="http://schemas.microsoft.com/office/drawing/2014/main" id="{00000000-0008-0000-1100-000002000000}"/>
            </a:ext>
          </a:extLst>
        </xdr:cNvPr>
        <xdr:cNvSpPr/>
      </xdr:nvSpPr>
      <xdr:spPr bwMode="auto">
        <a:xfrm>
          <a:off x="10344151" y="2324100"/>
          <a:ext cx="466724" cy="284606"/>
        </a:xfrm>
        <a:prstGeom prst="leftArrow">
          <a:avLst/>
        </a:prstGeom>
        <a:solidFill>
          <a:srgbClr val="C0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2</xdr:col>
      <xdr:colOff>542925</xdr:colOff>
      <xdr:row>23</xdr:row>
      <xdr:rowOff>123825</xdr:rowOff>
    </xdr:from>
    <xdr:to>
      <xdr:col>4</xdr:col>
      <xdr:colOff>533400</xdr:colOff>
      <xdr:row>24</xdr:row>
      <xdr:rowOff>133350</xdr:rowOff>
    </xdr:to>
    <xdr:sp macro="" textlink="">
      <xdr:nvSpPr>
        <xdr:cNvPr id="7" name="Oval 6">
          <a:extLst>
            <a:ext uri="{FF2B5EF4-FFF2-40B4-BE49-F238E27FC236}">
              <a16:creationId xmlns:a16="http://schemas.microsoft.com/office/drawing/2014/main" id="{00000000-0008-0000-1100-000007000000}"/>
            </a:ext>
          </a:extLst>
        </xdr:cNvPr>
        <xdr:cNvSpPr/>
      </xdr:nvSpPr>
      <xdr:spPr bwMode="auto">
        <a:xfrm>
          <a:off x="1390650" y="5762625"/>
          <a:ext cx="1209675" cy="342900"/>
        </a:xfrm>
        <a:prstGeom prst="ellipse">
          <a:avLst/>
        </a:prstGeom>
        <a:noFill/>
        <a:ln w="571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5</xdr:col>
      <xdr:colOff>188567</xdr:colOff>
      <xdr:row>66</xdr:row>
      <xdr:rowOff>76200</xdr:rowOff>
    </xdr:from>
    <xdr:to>
      <xdr:col>5</xdr:col>
      <xdr:colOff>736600</xdr:colOff>
      <xdr:row>68</xdr:row>
      <xdr:rowOff>78370</xdr:rowOff>
    </xdr:to>
    <xdr:sp macro="" textlink="">
      <xdr:nvSpPr>
        <xdr:cNvPr id="12" name="Left Arrow 11">
          <a:extLst>
            <a:ext uri="{FF2B5EF4-FFF2-40B4-BE49-F238E27FC236}">
              <a16:creationId xmlns:a16="http://schemas.microsoft.com/office/drawing/2014/main" id="{00000000-0008-0000-1100-00000C000000}"/>
            </a:ext>
          </a:extLst>
        </xdr:cNvPr>
        <xdr:cNvSpPr/>
      </xdr:nvSpPr>
      <xdr:spPr bwMode="auto">
        <a:xfrm>
          <a:off x="4493867" y="15011400"/>
          <a:ext cx="548033" cy="459370"/>
        </a:xfrm>
        <a:prstGeom prst="leftArrow">
          <a:avLst/>
        </a:prstGeom>
        <a:solidFill>
          <a:srgbClr val="C0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0</xdr:col>
      <xdr:colOff>182880</xdr:colOff>
      <xdr:row>0</xdr:row>
      <xdr:rowOff>45720</xdr:rowOff>
    </xdr:from>
    <xdr:to>
      <xdr:col>2</xdr:col>
      <xdr:colOff>302895</xdr:colOff>
      <xdr:row>0</xdr:row>
      <xdr:rowOff>281940</xdr:rowOff>
    </xdr:to>
    <xdr:pic>
      <xdr:nvPicPr>
        <xdr:cNvPr id="18" name="Picture 5" descr="CUPE_text_bw.jpg">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880" y="45720"/>
          <a:ext cx="1310640" cy="236220"/>
        </a:xfrm>
        <a:prstGeom prst="rect">
          <a:avLst/>
        </a:prstGeom>
        <a:noFill/>
        <a:ln w="9525">
          <a:noFill/>
          <a:miter lim="800000"/>
          <a:headEnd/>
          <a:tailEnd/>
        </a:ln>
      </xdr:spPr>
    </xdr:pic>
    <xdr:clientData/>
  </xdr:twoCellAnchor>
  <xdr:twoCellAnchor>
    <xdr:from>
      <xdr:col>6</xdr:col>
      <xdr:colOff>81861</xdr:colOff>
      <xdr:row>34</xdr:row>
      <xdr:rowOff>171450</xdr:rowOff>
    </xdr:from>
    <xdr:to>
      <xdr:col>6</xdr:col>
      <xdr:colOff>781050</xdr:colOff>
      <xdr:row>36</xdr:row>
      <xdr:rowOff>127551</xdr:rowOff>
    </xdr:to>
    <xdr:sp macro="" textlink="">
      <xdr:nvSpPr>
        <xdr:cNvPr id="20" name="Left Arrow 19">
          <a:extLst>
            <a:ext uri="{FF2B5EF4-FFF2-40B4-BE49-F238E27FC236}">
              <a16:creationId xmlns:a16="http://schemas.microsoft.com/office/drawing/2014/main" id="{00000000-0008-0000-1100-000014000000}"/>
            </a:ext>
          </a:extLst>
        </xdr:cNvPr>
        <xdr:cNvSpPr/>
      </xdr:nvSpPr>
      <xdr:spPr bwMode="auto">
        <a:xfrm>
          <a:off x="5234886" y="8610600"/>
          <a:ext cx="699189" cy="432351"/>
        </a:xfrm>
        <a:prstGeom prst="leftArrow">
          <a:avLst/>
        </a:prstGeom>
        <a:solidFill>
          <a:srgbClr val="C0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0</xdr:col>
      <xdr:colOff>311150</xdr:colOff>
      <xdr:row>88</xdr:row>
      <xdr:rowOff>95249</xdr:rowOff>
    </xdr:from>
    <xdr:to>
      <xdr:col>2</xdr:col>
      <xdr:colOff>596900</xdr:colOff>
      <xdr:row>88</xdr:row>
      <xdr:rowOff>361268</xdr:rowOff>
    </xdr:to>
    <xdr:pic>
      <xdr:nvPicPr>
        <xdr:cNvPr id="17" name="Picture 5" descr="CUPE_text_bw.jpg">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311150" y="19805649"/>
          <a:ext cx="1479550" cy="266019"/>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241300</xdr:colOff>
      <xdr:row>32</xdr:row>
      <xdr:rowOff>127000</xdr:rowOff>
    </xdr:from>
    <xdr:to>
      <xdr:col>9</xdr:col>
      <xdr:colOff>673100</xdr:colOff>
      <xdr:row>56</xdr:row>
      <xdr:rowOff>101600</xdr:rowOff>
    </xdr:to>
    <xdr:pic>
      <xdr:nvPicPr>
        <xdr:cNvPr id="2" name="Picture 1" descr="PER CAP FORM - DR LOCALS LOCAL 1234.docx - Word">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129" t="3452" r="24357" b="1"/>
        <a:stretch/>
      </xdr:blipFill>
      <xdr:spPr>
        <a:xfrm>
          <a:off x="3454400" y="6464300"/>
          <a:ext cx="3708400" cy="3937000"/>
        </a:xfrm>
        <a:prstGeom prst="rect">
          <a:avLst/>
        </a:prstGeom>
      </xdr:spPr>
    </xdr:pic>
    <xdr:clientData/>
  </xdr:twoCellAnchor>
  <xdr:twoCellAnchor editAs="oneCell">
    <xdr:from>
      <xdr:col>1</xdr:col>
      <xdr:colOff>9525</xdr:colOff>
      <xdr:row>0</xdr:row>
      <xdr:rowOff>95250</xdr:rowOff>
    </xdr:from>
    <xdr:to>
      <xdr:col>2</xdr:col>
      <xdr:colOff>548640</xdr:colOff>
      <xdr:row>0</xdr:row>
      <xdr:rowOff>331470</xdr:rowOff>
    </xdr:to>
    <xdr:pic>
      <xdr:nvPicPr>
        <xdr:cNvPr id="4" name="Picture 5" descr="CUPE_text_bw.jp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238125" y="95250"/>
          <a:ext cx="1310640" cy="2362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0</xdr:row>
      <xdr:rowOff>7620</xdr:rowOff>
    </xdr:from>
    <xdr:to>
      <xdr:col>3</xdr:col>
      <xdr:colOff>168094</xdr:colOff>
      <xdr:row>0</xdr:row>
      <xdr:rowOff>278765</xdr:rowOff>
    </xdr:to>
    <xdr:pic>
      <xdr:nvPicPr>
        <xdr:cNvPr id="2174" name="Picture 5" descr="CUPE_text_bw.jpg">
          <a:extLst>
            <a:ext uri="{FF2B5EF4-FFF2-40B4-BE49-F238E27FC236}">
              <a16:creationId xmlns:a16="http://schemas.microsoft.com/office/drawing/2014/main" id="{00000000-0008-0000-0100-00007E080000}"/>
            </a:ext>
          </a:extLst>
        </xdr:cNvPr>
        <xdr:cNvPicPr>
          <a:picLocks noChangeAspect="1"/>
        </xdr:cNvPicPr>
      </xdr:nvPicPr>
      <xdr:blipFill>
        <a:blip xmlns:r="http://schemas.openxmlformats.org/officeDocument/2006/relationships" r:embed="rId1" cstate="print"/>
        <a:srcRect/>
        <a:stretch>
          <a:fillRect/>
        </a:stretch>
      </xdr:blipFill>
      <xdr:spPr bwMode="auto">
        <a:xfrm>
          <a:off x="701040" y="7620"/>
          <a:ext cx="1623060" cy="27432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259080</xdr:colOff>
      <xdr:row>0</xdr:row>
      <xdr:rowOff>64770</xdr:rowOff>
    </xdr:from>
    <xdr:to>
      <xdr:col>2</xdr:col>
      <xdr:colOff>466725</xdr:colOff>
      <xdr:row>0</xdr:row>
      <xdr:rowOff>349457</xdr:rowOff>
    </xdr:to>
    <xdr:pic>
      <xdr:nvPicPr>
        <xdr:cNvPr id="2" name="Picture 5" descr="CUPE_text_bw.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59080" y="64770"/>
          <a:ext cx="1112520" cy="284687"/>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209550</xdr:colOff>
      <xdr:row>0</xdr:row>
      <xdr:rowOff>47625</xdr:rowOff>
    </xdr:from>
    <xdr:to>
      <xdr:col>2</xdr:col>
      <xdr:colOff>83820</xdr:colOff>
      <xdr:row>0</xdr:row>
      <xdr:rowOff>332312</xdr:rowOff>
    </xdr:to>
    <xdr:pic>
      <xdr:nvPicPr>
        <xdr:cNvPr id="2" name="Picture 5" descr="CUPE_text_bw.jp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09550" y="47625"/>
          <a:ext cx="1283970" cy="284687"/>
        </a:xfrm>
        <a:prstGeom prst="rect">
          <a:avLst/>
        </a:prstGeom>
        <a:noFill/>
        <a:ln w="9525">
          <a:noFill/>
          <a:miter lim="800000"/>
          <a:headEnd/>
          <a:tailEnd/>
        </a:ln>
      </xdr:spPr>
    </xdr:pic>
    <xdr:clientData/>
  </xdr:twoCellAnchor>
  <xdr:twoCellAnchor editAs="oneCell">
    <xdr:from>
      <xdr:col>1</xdr:col>
      <xdr:colOff>38101</xdr:colOff>
      <xdr:row>7</xdr:row>
      <xdr:rowOff>66675</xdr:rowOff>
    </xdr:from>
    <xdr:to>
      <xdr:col>14</xdr:col>
      <xdr:colOff>152401</xdr:colOff>
      <xdr:row>41</xdr:row>
      <xdr:rowOff>47625</xdr:rowOff>
    </xdr:to>
    <xdr:pic>
      <xdr:nvPicPr>
        <xdr:cNvPr id="8" name="Picture 7" descr="EXAMPLE OF A WRITTEN REPORT TO THE PRESIDENT AND SECRETARY-TREASURER.docx - Word">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377" t="11940" r="19910" b="1797"/>
        <a:stretch/>
      </xdr:blipFill>
      <xdr:spPr>
        <a:xfrm>
          <a:off x="838201" y="1638300"/>
          <a:ext cx="8039100" cy="5486400"/>
        </a:xfrm>
        <a:prstGeom prst="rect">
          <a:avLst/>
        </a:prstGeom>
        <a:ln w="1905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1</xdr:col>
      <xdr:colOff>28575</xdr:colOff>
      <xdr:row>46</xdr:row>
      <xdr:rowOff>47625</xdr:rowOff>
    </xdr:from>
    <xdr:to>
      <xdr:col>14</xdr:col>
      <xdr:colOff>171450</xdr:colOff>
      <xdr:row>80</xdr:row>
      <xdr:rowOff>0</xdr:rowOff>
    </xdr:to>
    <xdr:pic>
      <xdr:nvPicPr>
        <xdr:cNvPr id="9" name="Picture 8" descr="EXAMPLE OF A WRITTEN RESPONSE FROM THE LOCAL SECRETARY-TREASURER.docx - Word">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521" t="13402" r="20199" b="2357"/>
        <a:stretch/>
      </xdr:blipFill>
      <xdr:spPr>
        <a:xfrm>
          <a:off x="828675" y="8448675"/>
          <a:ext cx="8067675" cy="5448300"/>
        </a:xfrm>
        <a:prstGeom prst="rect">
          <a:avLst/>
        </a:prstGeom>
        <a:ln w="1905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28576</xdr:colOff>
      <xdr:row>85</xdr:row>
      <xdr:rowOff>57150</xdr:rowOff>
    </xdr:from>
    <xdr:to>
      <xdr:col>14</xdr:col>
      <xdr:colOff>161926</xdr:colOff>
      <xdr:row>121</xdr:row>
      <xdr:rowOff>142875</xdr:rowOff>
    </xdr:to>
    <xdr:pic>
      <xdr:nvPicPr>
        <xdr:cNvPr id="10" name="Picture 9" descr="EXAMPLE OF A WRITTEN REPORT TO THE LOCAL MEMBERSHIP.docx - Word">
          <a:extLst>
            <a:ext uri="{FF2B5EF4-FFF2-40B4-BE49-F238E27FC236}">
              <a16:creationId xmlns:a16="http://schemas.microsoft.com/office/drawing/2014/main" id="{00000000-0008-0000-1400-00000A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8810" t="14246" r="19983" b="2298"/>
        <a:stretch/>
      </xdr:blipFill>
      <xdr:spPr>
        <a:xfrm>
          <a:off x="828676" y="15449550"/>
          <a:ext cx="8058150" cy="5915025"/>
        </a:xfrm>
        <a:prstGeom prst="rect">
          <a:avLst/>
        </a:prstGeom>
        <a:ln w="19050" cap="sq" cmpd="thickThin">
          <a:solidFill>
            <a:srgbClr val="000000"/>
          </a:solidFill>
          <a:prstDash val="solid"/>
          <a:miter lim="800000"/>
        </a:ln>
        <a:effectLst>
          <a:innerShdw blurRad="76200">
            <a:srgbClr val="000000"/>
          </a:innerShdw>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177248</xdr:colOff>
      <xdr:row>0</xdr:row>
      <xdr:rowOff>61705</xdr:rowOff>
    </xdr:from>
    <xdr:to>
      <xdr:col>2</xdr:col>
      <xdr:colOff>157370</xdr:colOff>
      <xdr:row>0</xdr:row>
      <xdr:rowOff>336867</xdr:rowOff>
    </xdr:to>
    <xdr:pic>
      <xdr:nvPicPr>
        <xdr:cNvPr id="3" name="Picture 5" descr="CUPE_text_bw.jpg">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77248" y="61705"/>
          <a:ext cx="882926" cy="275162"/>
        </a:xfrm>
        <a:prstGeom prst="rect">
          <a:avLst/>
        </a:prstGeom>
        <a:noFill/>
        <a:ln w="9525">
          <a:noFill/>
          <a:miter lim="800000"/>
          <a:headEnd/>
          <a:tailEnd/>
        </a:ln>
      </xdr:spPr>
    </xdr:pic>
    <xdr:clientData/>
  </xdr:twoCellAnchor>
  <xdr:twoCellAnchor editAs="oneCell">
    <xdr:from>
      <xdr:col>3</xdr:col>
      <xdr:colOff>304801</xdr:colOff>
      <xdr:row>2</xdr:row>
      <xdr:rowOff>114300</xdr:rowOff>
    </xdr:from>
    <xdr:to>
      <xdr:col>11</xdr:col>
      <xdr:colOff>333375</xdr:colOff>
      <xdr:row>34</xdr:row>
      <xdr:rowOff>74296</xdr:rowOff>
    </xdr:to>
    <xdr:pic>
      <xdr:nvPicPr>
        <xdr:cNvPr id="4" name="Picture 3" descr="ARTICLE B.3.12.docx - Word">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226" t="3155" r="38484" b="9823"/>
        <a:stretch/>
      </xdr:blipFill>
      <xdr:spPr>
        <a:xfrm>
          <a:off x="1828801" y="628650"/>
          <a:ext cx="4905374" cy="5141596"/>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0</xdr:row>
      <xdr:rowOff>45720</xdr:rowOff>
    </xdr:from>
    <xdr:to>
      <xdr:col>3</xdr:col>
      <xdr:colOff>448945</xdr:colOff>
      <xdr:row>0</xdr:row>
      <xdr:rowOff>239395</xdr:rowOff>
    </xdr:to>
    <xdr:pic>
      <xdr:nvPicPr>
        <xdr:cNvPr id="31851" name="Picture 4" descr="CUPE_text_bw.jpg">
          <a:extLst>
            <a:ext uri="{FF2B5EF4-FFF2-40B4-BE49-F238E27FC236}">
              <a16:creationId xmlns:a16="http://schemas.microsoft.com/office/drawing/2014/main" id="{00000000-0008-0000-0200-00006B7C0000}"/>
            </a:ext>
          </a:extLst>
        </xdr:cNvPr>
        <xdr:cNvPicPr>
          <a:picLocks noChangeAspect="1"/>
        </xdr:cNvPicPr>
      </xdr:nvPicPr>
      <xdr:blipFill>
        <a:blip xmlns:r="http://schemas.openxmlformats.org/officeDocument/2006/relationships" r:embed="rId1" cstate="print"/>
        <a:srcRect/>
        <a:stretch>
          <a:fillRect/>
        </a:stretch>
      </xdr:blipFill>
      <xdr:spPr bwMode="auto">
        <a:xfrm>
          <a:off x="624840" y="45720"/>
          <a:ext cx="1767840" cy="1905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205740</xdr:colOff>
      <xdr:row>0</xdr:row>
      <xdr:rowOff>45720</xdr:rowOff>
    </xdr:from>
    <xdr:to>
      <xdr:col>3</xdr:col>
      <xdr:colOff>551180</xdr:colOff>
      <xdr:row>0</xdr:row>
      <xdr:rowOff>240665</xdr:rowOff>
    </xdr:to>
    <xdr:pic>
      <xdr:nvPicPr>
        <xdr:cNvPr id="32888" name="Picture 2" descr="CUPE_text_bw.jpg">
          <a:extLst>
            <a:ext uri="{FF2B5EF4-FFF2-40B4-BE49-F238E27FC236}">
              <a16:creationId xmlns:a16="http://schemas.microsoft.com/office/drawing/2014/main" id="{00000000-0008-0000-0300-000078800000}"/>
            </a:ext>
          </a:extLst>
        </xdr:cNvPr>
        <xdr:cNvPicPr>
          <a:picLocks noChangeAspect="1"/>
        </xdr:cNvPicPr>
      </xdr:nvPicPr>
      <xdr:blipFill>
        <a:blip xmlns:r="http://schemas.openxmlformats.org/officeDocument/2006/relationships" r:embed="rId1" cstate="print"/>
        <a:srcRect/>
        <a:stretch>
          <a:fillRect/>
        </a:stretch>
      </xdr:blipFill>
      <xdr:spPr bwMode="auto">
        <a:xfrm>
          <a:off x="640080" y="45720"/>
          <a:ext cx="1851660" cy="19812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137160</xdr:colOff>
      <xdr:row>0</xdr:row>
      <xdr:rowOff>38100</xdr:rowOff>
    </xdr:from>
    <xdr:to>
      <xdr:col>3</xdr:col>
      <xdr:colOff>639445</xdr:colOff>
      <xdr:row>0</xdr:row>
      <xdr:rowOff>255905</xdr:rowOff>
    </xdr:to>
    <xdr:pic>
      <xdr:nvPicPr>
        <xdr:cNvPr id="33898" name="Picture 1" descr="CUPE_text_bw.jpg">
          <a:extLst>
            <a:ext uri="{FF2B5EF4-FFF2-40B4-BE49-F238E27FC236}">
              <a16:creationId xmlns:a16="http://schemas.microsoft.com/office/drawing/2014/main" id="{00000000-0008-0000-0400-00006A84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0" y="38100"/>
          <a:ext cx="2011680" cy="22098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129540</xdr:colOff>
      <xdr:row>0</xdr:row>
      <xdr:rowOff>38100</xdr:rowOff>
    </xdr:from>
    <xdr:to>
      <xdr:col>3</xdr:col>
      <xdr:colOff>447675</xdr:colOff>
      <xdr:row>0</xdr:row>
      <xdr:rowOff>239395</xdr:rowOff>
    </xdr:to>
    <xdr:pic>
      <xdr:nvPicPr>
        <xdr:cNvPr id="34920" name="Picture 1" descr="CUPE_text_bw.jpg">
          <a:extLst>
            <a:ext uri="{FF2B5EF4-FFF2-40B4-BE49-F238E27FC236}">
              <a16:creationId xmlns:a16="http://schemas.microsoft.com/office/drawing/2014/main" id="{00000000-0008-0000-0500-00006888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 y="38100"/>
          <a:ext cx="1821180" cy="19812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205740</xdr:colOff>
      <xdr:row>0</xdr:row>
      <xdr:rowOff>38100</xdr:rowOff>
    </xdr:from>
    <xdr:to>
      <xdr:col>3</xdr:col>
      <xdr:colOff>598170</xdr:colOff>
      <xdr:row>0</xdr:row>
      <xdr:rowOff>236220</xdr:rowOff>
    </xdr:to>
    <xdr:pic>
      <xdr:nvPicPr>
        <xdr:cNvPr id="35947" name="Picture 1" descr="CUPE_text_bw.jpg">
          <a:extLst>
            <a:ext uri="{FF2B5EF4-FFF2-40B4-BE49-F238E27FC236}">
              <a16:creationId xmlns:a16="http://schemas.microsoft.com/office/drawing/2014/main" id="{00000000-0008-0000-0600-00006B8C0000}"/>
            </a:ext>
          </a:extLst>
        </xdr:cNvPr>
        <xdr:cNvPicPr>
          <a:picLocks noChangeAspect="1"/>
        </xdr:cNvPicPr>
      </xdr:nvPicPr>
      <xdr:blipFill>
        <a:blip xmlns:r="http://schemas.openxmlformats.org/officeDocument/2006/relationships" r:embed="rId1" cstate="print"/>
        <a:srcRect/>
        <a:stretch>
          <a:fillRect/>
        </a:stretch>
      </xdr:blipFill>
      <xdr:spPr bwMode="auto">
        <a:xfrm>
          <a:off x="640080" y="38100"/>
          <a:ext cx="1905000" cy="19812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304800</xdr:colOff>
      <xdr:row>0</xdr:row>
      <xdr:rowOff>45720</xdr:rowOff>
    </xdr:from>
    <xdr:to>
      <xdr:col>3</xdr:col>
      <xdr:colOff>688340</xdr:colOff>
      <xdr:row>0</xdr:row>
      <xdr:rowOff>240665</xdr:rowOff>
    </xdr:to>
    <xdr:pic>
      <xdr:nvPicPr>
        <xdr:cNvPr id="36970" name="Picture 1" descr="CUPE_text_bw.jpg">
          <a:extLst>
            <a:ext uri="{FF2B5EF4-FFF2-40B4-BE49-F238E27FC236}">
              <a16:creationId xmlns:a16="http://schemas.microsoft.com/office/drawing/2014/main" id="{00000000-0008-0000-0700-00006A900000}"/>
            </a:ext>
          </a:extLst>
        </xdr:cNvPr>
        <xdr:cNvPicPr>
          <a:picLocks noChangeAspect="1"/>
        </xdr:cNvPicPr>
      </xdr:nvPicPr>
      <xdr:blipFill>
        <a:blip xmlns:r="http://schemas.openxmlformats.org/officeDocument/2006/relationships" r:embed="rId1" cstate="print"/>
        <a:srcRect/>
        <a:stretch>
          <a:fillRect/>
        </a:stretch>
      </xdr:blipFill>
      <xdr:spPr bwMode="auto">
        <a:xfrm>
          <a:off x="739140" y="45720"/>
          <a:ext cx="1889760" cy="19812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228600</xdr:colOff>
      <xdr:row>0</xdr:row>
      <xdr:rowOff>38100</xdr:rowOff>
    </xdr:from>
    <xdr:to>
      <xdr:col>3</xdr:col>
      <xdr:colOff>650240</xdr:colOff>
      <xdr:row>0</xdr:row>
      <xdr:rowOff>237490</xdr:rowOff>
    </xdr:to>
    <xdr:pic>
      <xdr:nvPicPr>
        <xdr:cNvPr id="37995" name="Picture 1" descr="CUPE_text_bw.jpg">
          <a:extLst>
            <a:ext uri="{FF2B5EF4-FFF2-40B4-BE49-F238E27FC236}">
              <a16:creationId xmlns:a16="http://schemas.microsoft.com/office/drawing/2014/main" id="{00000000-0008-0000-0800-00006B940000}"/>
            </a:ext>
          </a:extLst>
        </xdr:cNvPr>
        <xdr:cNvPicPr>
          <a:picLocks noChangeAspect="1"/>
        </xdr:cNvPicPr>
      </xdr:nvPicPr>
      <xdr:blipFill>
        <a:blip xmlns:r="http://schemas.openxmlformats.org/officeDocument/2006/relationships" r:embed="rId1" cstate="print"/>
        <a:srcRect/>
        <a:stretch>
          <a:fillRect/>
        </a:stretch>
      </xdr:blipFill>
      <xdr:spPr bwMode="auto">
        <a:xfrm>
          <a:off x="662940" y="38100"/>
          <a:ext cx="1927860" cy="20574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upe.ca/financial-officers-handbook" TargetMode="External"/><Relationship Id="rId1" Type="http://schemas.openxmlformats.org/officeDocument/2006/relationships/hyperlink" Target="mailto:ledger@cupe.c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trustees@cupe.ca"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AB64"/>
  <sheetViews>
    <sheetView tabSelected="1" zoomScaleNormal="100" zoomScaleSheetLayoutView="100" workbookViewId="0">
      <selection activeCell="J11" sqref="J11"/>
    </sheetView>
  </sheetViews>
  <sheetFormatPr defaultRowHeight="12.5"/>
  <cols>
    <col min="1" max="1" width="5.1796875" customWidth="1"/>
    <col min="4" max="4" width="15.453125" customWidth="1"/>
    <col min="5" max="5" width="12.26953125" customWidth="1"/>
    <col min="6" max="6" width="10.453125" customWidth="1"/>
    <col min="7" max="7" width="19.1796875" customWidth="1"/>
    <col min="8" max="8" width="35.453125" customWidth="1"/>
    <col min="9" max="9" width="5.26953125" customWidth="1"/>
    <col min="10" max="10" width="22.1796875" customWidth="1"/>
    <col min="13" max="13" width="9.1796875" customWidth="1"/>
    <col min="14" max="14" width="15.54296875" customWidth="1"/>
  </cols>
  <sheetData>
    <row r="1" spans="1:28" ht="33" customHeight="1">
      <c r="D1" s="908" t="s">
        <v>0</v>
      </c>
      <c r="E1" s="908"/>
      <c r="F1" s="908"/>
      <c r="G1" s="908"/>
      <c r="H1" s="908"/>
      <c r="I1" s="156"/>
      <c r="J1" s="73"/>
      <c r="K1" s="73"/>
      <c r="L1" s="73"/>
      <c r="M1" s="73"/>
      <c r="N1" s="73"/>
      <c r="O1" s="73"/>
      <c r="P1" s="73"/>
      <c r="Q1" s="73"/>
      <c r="R1" s="73"/>
      <c r="S1" s="73"/>
      <c r="T1" s="73"/>
      <c r="U1" s="73"/>
      <c r="V1" s="73"/>
      <c r="W1" s="73"/>
      <c r="X1" s="73"/>
      <c r="Y1" s="73"/>
      <c r="Z1" s="73"/>
      <c r="AA1" s="73"/>
      <c r="AB1" s="73"/>
    </row>
    <row r="2" spans="1:28" ht="13" thickBot="1"/>
    <row r="3" spans="1:28" ht="21" customHeight="1" thickBot="1">
      <c r="A3" s="74" t="s">
        <v>1</v>
      </c>
      <c r="B3" s="62" t="s">
        <v>2</v>
      </c>
      <c r="C3" s="63"/>
      <c r="D3" s="63"/>
      <c r="F3" s="63"/>
      <c r="J3" s="151"/>
      <c r="N3" s="154"/>
      <c r="O3" s="154"/>
      <c r="P3" s="154"/>
    </row>
    <row r="4" spans="1:28" ht="13">
      <c r="N4" s="154"/>
      <c r="O4" s="154"/>
      <c r="P4" s="154"/>
    </row>
    <row r="5" spans="1:28" ht="13.5" thickBot="1">
      <c r="N5" s="154"/>
      <c r="O5" s="154"/>
      <c r="P5" s="154"/>
    </row>
    <row r="6" spans="1:28" ht="20.5" thickBot="1">
      <c r="A6" s="74" t="s">
        <v>3</v>
      </c>
      <c r="B6" s="62" t="s">
        <v>4</v>
      </c>
      <c r="J6" s="151"/>
      <c r="N6" s="154"/>
      <c r="O6" s="154"/>
      <c r="P6" s="154"/>
    </row>
    <row r="8" spans="1:28" ht="13" thickBot="1"/>
    <row r="9" spans="1:28" ht="20.5" thickBot="1">
      <c r="A9" s="74" t="s">
        <v>5</v>
      </c>
      <c r="B9" s="62" t="s">
        <v>6</v>
      </c>
      <c r="J9" s="152"/>
      <c r="K9" s="65" t="s">
        <v>7</v>
      </c>
    </row>
    <row r="10" spans="1:28" ht="20.5" thickBot="1">
      <c r="A10" s="74"/>
      <c r="B10" s="62"/>
      <c r="J10" s="266"/>
      <c r="K10" s="65"/>
    </row>
    <row r="11" spans="1:28" ht="20.5" thickBot="1">
      <c r="A11" s="74" t="s">
        <v>24</v>
      </c>
      <c r="B11" s="62" t="s">
        <v>408</v>
      </c>
      <c r="J11" s="858"/>
      <c r="K11" s="65" t="s">
        <v>7</v>
      </c>
      <c r="L11" s="4"/>
    </row>
    <row r="12" spans="1:28" ht="20.5" thickBot="1">
      <c r="A12" s="74"/>
      <c r="B12" s="62"/>
      <c r="J12" s="266"/>
      <c r="K12" s="65"/>
    </row>
    <row r="13" spans="1:28" ht="18.75" customHeight="1">
      <c r="B13" s="66" t="s">
        <v>7</v>
      </c>
      <c r="C13" s="909" t="s">
        <v>8</v>
      </c>
      <c r="D13" s="909"/>
      <c r="E13" s="909"/>
      <c r="F13" s="909"/>
      <c r="G13" s="909"/>
      <c r="H13" s="909"/>
      <c r="I13" s="197"/>
      <c r="J13" s="213" t="s">
        <v>9</v>
      </c>
      <c r="K13" s="214"/>
      <c r="L13" s="214"/>
      <c r="M13" s="202"/>
      <c r="N13" s="203"/>
    </row>
    <row r="14" spans="1:28" ht="13.5" customHeight="1" thickBot="1">
      <c r="I14" s="197"/>
      <c r="J14" s="204" t="s">
        <v>10</v>
      </c>
      <c r="K14" s="205"/>
      <c r="L14" s="206"/>
      <c r="M14" s="206"/>
      <c r="N14" s="207"/>
    </row>
    <row r="15" spans="1:28" ht="18.5" thickBot="1">
      <c r="B15" s="918" t="s">
        <v>11</v>
      </c>
      <c r="C15" s="919"/>
      <c r="D15" s="920"/>
      <c r="E15" s="921">
        <v>0</v>
      </c>
      <c r="F15" s="922"/>
      <c r="G15" s="921">
        <v>0</v>
      </c>
      <c r="H15" s="922"/>
      <c r="I15" s="197"/>
      <c r="J15" s="204" t="s">
        <v>12</v>
      </c>
      <c r="K15" s="205"/>
      <c r="L15" s="208"/>
      <c r="M15" s="206"/>
      <c r="N15" s="207"/>
      <c r="O15" s="5"/>
      <c r="P15" s="67"/>
      <c r="Q15" s="906"/>
      <c r="R15" s="906"/>
      <c r="S15" s="5"/>
      <c r="T15" s="5"/>
      <c r="U15" s="5"/>
    </row>
    <row r="16" spans="1:28" ht="18.5" thickBot="1">
      <c r="B16" s="913" t="s">
        <v>13</v>
      </c>
      <c r="C16" s="914"/>
      <c r="D16" s="915"/>
      <c r="E16" s="916">
        <v>0</v>
      </c>
      <c r="F16" s="917"/>
      <c r="G16" s="925"/>
      <c r="H16" s="926"/>
      <c r="I16" s="197"/>
      <c r="J16" s="204" t="s">
        <v>14</v>
      </c>
      <c r="K16" s="205"/>
      <c r="L16" s="208"/>
      <c r="M16" s="206"/>
      <c r="N16" s="207"/>
      <c r="O16" s="5"/>
      <c r="P16" s="67"/>
      <c r="Q16" s="200"/>
      <c r="R16" s="200"/>
      <c r="S16" s="5"/>
      <c r="T16" s="5"/>
      <c r="U16" s="5"/>
    </row>
    <row r="17" spans="1:21" ht="16" thickBot="1">
      <c r="B17" s="910" t="s">
        <v>15</v>
      </c>
      <c r="C17" s="911"/>
      <c r="D17" s="911"/>
      <c r="E17" s="911"/>
      <c r="F17" s="912"/>
      <c r="G17" s="923"/>
      <c r="H17" s="924"/>
      <c r="I17" s="197"/>
      <c r="J17" s="204"/>
      <c r="K17" s="205"/>
      <c r="L17" s="209"/>
      <c r="M17" s="206"/>
      <c r="N17" s="207"/>
      <c r="O17" s="5"/>
      <c r="P17" s="68"/>
      <c r="Q17" s="907"/>
      <c r="R17" s="897"/>
      <c r="S17" s="5"/>
      <c r="T17" s="5"/>
      <c r="U17" s="5"/>
    </row>
    <row r="18" spans="1:21" ht="16" thickBot="1">
      <c r="B18" s="69"/>
      <c r="C18" s="70"/>
      <c r="D18" s="70"/>
      <c r="E18" s="70"/>
      <c r="F18" s="70"/>
      <c r="G18" s="70"/>
      <c r="H18" s="201"/>
      <c r="I18" s="197"/>
      <c r="J18" s="560" t="s">
        <v>16</v>
      </c>
      <c r="K18" s="212" t="s">
        <v>17</v>
      </c>
      <c r="L18" s="892" t="s">
        <v>18</v>
      </c>
      <c r="M18" s="892"/>
      <c r="N18" s="893"/>
      <c r="O18" s="5"/>
      <c r="P18" s="68"/>
      <c r="Q18" s="896"/>
      <c r="R18" s="897"/>
      <c r="S18" s="5"/>
      <c r="T18" s="5"/>
      <c r="U18" s="5"/>
    </row>
    <row r="19" spans="1:21" ht="15.5">
      <c r="B19" s="51"/>
      <c r="C19" s="52"/>
      <c r="D19" s="52"/>
      <c r="E19" s="52"/>
      <c r="F19" s="52"/>
      <c r="G19" s="52"/>
      <c r="H19" s="53"/>
      <c r="I19" s="197"/>
      <c r="J19" s="210" t="s">
        <v>19</v>
      </c>
      <c r="K19" s="212" t="s">
        <v>17</v>
      </c>
      <c r="L19" s="892"/>
      <c r="M19" s="892"/>
      <c r="N19" s="893"/>
      <c r="O19" s="5"/>
      <c r="P19" s="68"/>
      <c r="Q19" s="896"/>
      <c r="R19" s="897"/>
      <c r="S19" s="5"/>
      <c r="T19" s="5"/>
      <c r="U19" s="5"/>
    </row>
    <row r="20" spans="1:21" ht="15.5">
      <c r="B20" s="901" t="s">
        <v>20</v>
      </c>
      <c r="C20" s="902"/>
      <c r="D20" s="902"/>
      <c r="E20" s="902"/>
      <c r="F20" s="902"/>
      <c r="G20" s="903"/>
      <c r="H20" s="904"/>
      <c r="I20" s="197"/>
      <c r="J20" s="211" t="s">
        <v>21</v>
      </c>
      <c r="K20" s="212" t="s">
        <v>17</v>
      </c>
      <c r="L20" s="892"/>
      <c r="M20" s="892"/>
      <c r="N20" s="893"/>
      <c r="O20" s="5"/>
      <c r="P20" s="68"/>
      <c r="Q20" s="896"/>
      <c r="R20" s="897"/>
      <c r="S20" s="5"/>
      <c r="T20" s="5"/>
      <c r="U20" s="5"/>
    </row>
    <row r="21" spans="1:21" ht="18" customHeight="1" thickBot="1">
      <c r="B21" s="56"/>
      <c r="C21" s="5"/>
      <c r="D21" s="5"/>
      <c r="E21" s="5"/>
      <c r="F21" s="5"/>
      <c r="G21" s="5"/>
      <c r="H21" s="50"/>
      <c r="I21" s="197"/>
      <c r="J21" s="215" t="s">
        <v>22</v>
      </c>
      <c r="K21" s="216" t="s">
        <v>17</v>
      </c>
      <c r="L21" s="894"/>
      <c r="M21" s="894"/>
      <c r="N21" s="895"/>
      <c r="O21" s="5"/>
      <c r="P21" s="68"/>
      <c r="Q21" s="896"/>
      <c r="R21" s="897"/>
      <c r="S21" s="5"/>
      <c r="T21" s="5"/>
      <c r="U21" s="5"/>
    </row>
    <row r="22" spans="1:21" ht="16" thickBot="1">
      <c r="B22" s="889" t="s">
        <v>23</v>
      </c>
      <c r="C22" s="890"/>
      <c r="D22" s="890"/>
      <c r="E22" s="890"/>
      <c r="F22" s="890"/>
      <c r="G22" s="54"/>
      <c r="H22" s="55"/>
      <c r="I22" s="5"/>
      <c r="O22" s="5"/>
      <c r="P22" s="68"/>
      <c r="Q22" s="896"/>
      <c r="R22" s="897"/>
      <c r="S22" s="5"/>
      <c r="T22" s="5"/>
      <c r="U22" s="5"/>
    </row>
    <row r="23" spans="1:21" ht="16" thickBot="1">
      <c r="B23" s="80"/>
      <c r="C23" s="80"/>
      <c r="D23" s="80"/>
      <c r="E23" s="80"/>
      <c r="F23" s="80"/>
      <c r="G23" s="5"/>
      <c r="H23" s="5"/>
      <c r="I23" s="5"/>
      <c r="O23" s="5"/>
      <c r="P23" s="68"/>
      <c r="Q23" s="79"/>
      <c r="R23" s="78"/>
      <c r="S23" s="5"/>
      <c r="T23" s="5"/>
      <c r="U23" s="5"/>
    </row>
    <row r="24" spans="1:21" ht="20.5" thickBot="1">
      <c r="A24" s="74" t="s">
        <v>288</v>
      </c>
      <c r="B24" s="62" t="s">
        <v>25</v>
      </c>
      <c r="J24" s="267" t="s">
        <v>26</v>
      </c>
      <c r="K24" s="65"/>
    </row>
    <row r="25" spans="1:21" ht="15.5">
      <c r="B25" s="80"/>
      <c r="C25" s="80"/>
      <c r="D25" s="80"/>
      <c r="E25" s="80"/>
      <c r="F25" s="80"/>
      <c r="G25" s="5"/>
      <c r="H25" s="5"/>
      <c r="I25" s="5"/>
      <c r="O25" s="5"/>
      <c r="P25" s="68"/>
      <c r="Q25" s="79"/>
      <c r="R25" s="78"/>
      <c r="S25" s="5"/>
      <c r="T25" s="5"/>
      <c r="U25" s="5"/>
    </row>
    <row r="26" spans="1:21" ht="24" customHeight="1" thickBot="1">
      <c r="A26" s="77"/>
      <c r="B26" s="81"/>
      <c r="C26" s="77"/>
      <c r="D26" s="77"/>
      <c r="E26" s="77"/>
      <c r="F26" s="77"/>
      <c r="G26" s="77"/>
      <c r="H26" s="77"/>
      <c r="I26" s="77"/>
      <c r="J26" s="77"/>
      <c r="K26" s="77"/>
      <c r="L26" s="77"/>
      <c r="M26" s="77"/>
      <c r="N26" s="77"/>
    </row>
    <row r="27" spans="1:21" ht="28">
      <c r="D27" s="891" t="s">
        <v>27</v>
      </c>
      <c r="E27" s="891"/>
      <c r="F27" s="891"/>
      <c r="G27" s="73"/>
      <c r="H27" s="73"/>
      <c r="I27" s="73"/>
    </row>
    <row r="29" spans="1:21" ht="18">
      <c r="A29" s="71" t="s">
        <v>28</v>
      </c>
      <c r="B29" s="62" t="s">
        <v>29</v>
      </c>
      <c r="C29" s="62"/>
      <c r="D29" s="62"/>
      <c r="E29" s="62"/>
      <c r="F29" s="64"/>
    </row>
    <row r="31" spans="1:21" ht="14">
      <c r="B31" s="183" t="s">
        <v>30</v>
      </c>
    </row>
    <row r="33" spans="1:6" ht="18">
      <c r="A33" s="71" t="s">
        <v>31</v>
      </c>
      <c r="B33" s="62" t="s">
        <v>32</v>
      </c>
      <c r="C33" s="62"/>
      <c r="D33" s="62"/>
      <c r="E33" s="62"/>
      <c r="F33" s="64"/>
    </row>
    <row r="35" spans="1:6" ht="14">
      <c r="B35" s="183" t="s">
        <v>30</v>
      </c>
    </row>
    <row r="36" spans="1:6">
      <c r="B36" s="4"/>
    </row>
    <row r="37" spans="1:6">
      <c r="B37" s="4"/>
    </row>
    <row r="38" spans="1:6" ht="18">
      <c r="A38" s="71" t="s">
        <v>33</v>
      </c>
      <c r="B38" s="62" t="s">
        <v>34</v>
      </c>
    </row>
    <row r="39" spans="1:6" ht="18">
      <c r="A39" s="71"/>
      <c r="B39" s="62"/>
    </row>
    <row r="40" spans="1:6" s="183" customFormat="1" ht="14">
      <c r="A40" s="159"/>
      <c r="B40" s="183" t="s">
        <v>35</v>
      </c>
    </row>
    <row r="41" spans="1:6" s="183" customFormat="1" ht="14">
      <c r="B41" s="183" t="s">
        <v>36</v>
      </c>
    </row>
    <row r="42" spans="1:6" s="183" customFormat="1" ht="14"/>
    <row r="43" spans="1:6" s="183" customFormat="1" ht="14">
      <c r="C43" s="183" t="s">
        <v>37</v>
      </c>
    </row>
    <row r="44" spans="1:6" s="183" customFormat="1" ht="14">
      <c r="C44" s="183" t="s">
        <v>38</v>
      </c>
    </row>
    <row r="45" spans="1:6" s="183" customFormat="1" ht="14">
      <c r="C45" s="183" t="s">
        <v>39</v>
      </c>
    </row>
    <row r="46" spans="1:6" s="183" customFormat="1" ht="14">
      <c r="C46" s="183" t="s">
        <v>40</v>
      </c>
    </row>
    <row r="47" spans="1:6" s="183" customFormat="1" ht="14">
      <c r="C47" s="183" t="s">
        <v>41</v>
      </c>
    </row>
    <row r="48" spans="1:6" s="183" customFormat="1" ht="14"/>
    <row r="49" spans="1:27" s="561" customFormat="1" ht="14.5">
      <c r="C49" s="561" t="s">
        <v>42</v>
      </c>
    </row>
    <row r="50" spans="1:27" ht="15.5">
      <c r="B50" s="4"/>
      <c r="C50" s="217"/>
    </row>
    <row r="51" spans="1:27" ht="15.5">
      <c r="B51" s="4"/>
      <c r="C51" s="217"/>
    </row>
    <row r="52" spans="1:27" ht="18">
      <c r="A52" s="71" t="s">
        <v>43</v>
      </c>
      <c r="B52" s="62" t="s">
        <v>44</v>
      </c>
    </row>
    <row r="54" spans="1:27" ht="14.25" customHeight="1">
      <c r="B54" s="905" t="s">
        <v>45</v>
      </c>
      <c r="C54" s="905"/>
      <c r="D54" s="905"/>
      <c r="E54" s="905"/>
      <c r="F54" s="905"/>
      <c r="G54" s="905"/>
      <c r="H54" s="905"/>
      <c r="I54" s="905"/>
      <c r="J54" s="905"/>
      <c r="K54" s="905"/>
      <c r="L54" s="905"/>
      <c r="M54" s="905"/>
      <c r="N54" s="905"/>
    </row>
    <row r="55" spans="1:27" ht="14.25" customHeight="1">
      <c r="B55" s="905"/>
      <c r="C55" s="905"/>
      <c r="D55" s="905"/>
      <c r="E55" s="905"/>
      <c r="F55" s="905"/>
      <c r="G55" s="905"/>
      <c r="H55" s="905"/>
      <c r="I55" s="905"/>
      <c r="J55" s="905"/>
      <c r="K55" s="905"/>
      <c r="L55" s="905"/>
      <c r="M55" s="905"/>
      <c r="N55" s="905"/>
    </row>
    <row r="57" spans="1:27" ht="13" thickBot="1"/>
    <row r="58" spans="1:27" s="562" customFormat="1" ht="27.5">
      <c r="A58" s="898" t="s">
        <v>46</v>
      </c>
      <c r="B58" s="899"/>
      <c r="C58" s="899"/>
      <c r="D58" s="899"/>
      <c r="E58" s="899"/>
      <c r="F58" s="899"/>
      <c r="G58" s="899"/>
      <c r="H58" s="899"/>
      <c r="I58" s="899"/>
      <c r="J58" s="899"/>
      <c r="K58" s="899"/>
      <c r="L58" s="899"/>
      <c r="M58" s="899"/>
      <c r="N58" s="900"/>
      <c r="O58" s="702"/>
      <c r="P58" s="702"/>
      <c r="Q58" s="702"/>
      <c r="R58" s="4"/>
      <c r="S58" s="4"/>
      <c r="T58" s="4"/>
      <c r="U58" s="4"/>
      <c r="V58" s="4"/>
      <c r="W58" s="4"/>
      <c r="X58" s="4"/>
      <c r="Y58" s="4"/>
      <c r="Z58" s="4"/>
      <c r="AA58" s="4"/>
    </row>
    <row r="59" spans="1:27" s="562" customFormat="1" ht="30" thickBot="1">
      <c r="A59" s="886" t="s">
        <v>47</v>
      </c>
      <c r="B59" s="887"/>
      <c r="C59" s="887"/>
      <c r="D59" s="887"/>
      <c r="E59" s="887"/>
      <c r="F59" s="887"/>
      <c r="G59" s="887"/>
      <c r="H59" s="887"/>
      <c r="I59" s="887"/>
      <c r="J59" s="887"/>
      <c r="K59" s="887"/>
      <c r="L59" s="887"/>
      <c r="M59" s="887"/>
      <c r="N59" s="888"/>
      <c r="O59" s="703"/>
      <c r="P59" s="703"/>
      <c r="Q59" s="703"/>
      <c r="R59" s="4"/>
      <c r="S59" s="4"/>
      <c r="T59" s="4"/>
      <c r="U59" s="4"/>
      <c r="V59" s="4"/>
      <c r="W59" s="4"/>
      <c r="X59" s="4"/>
      <c r="Y59" s="4"/>
      <c r="Z59" s="4"/>
      <c r="AA59" s="4"/>
    </row>
    <row r="60" spans="1:27" ht="13" thickBot="1"/>
    <row r="61" spans="1:27" s="563" customFormat="1" ht="27.5">
      <c r="A61" s="880" t="s">
        <v>48</v>
      </c>
      <c r="B61" s="881"/>
      <c r="C61" s="881"/>
      <c r="D61" s="881"/>
      <c r="E61" s="881"/>
      <c r="F61" s="881"/>
      <c r="G61" s="881"/>
      <c r="H61" s="881"/>
      <c r="I61" s="881"/>
      <c r="J61" s="881"/>
      <c r="K61" s="881"/>
      <c r="L61" s="881"/>
      <c r="M61" s="881"/>
      <c r="N61" s="882"/>
      <c r="O61" s="702"/>
      <c r="P61" s="702"/>
      <c r="Q61" s="702"/>
      <c r="R61" s="4"/>
      <c r="S61" s="4"/>
      <c r="T61" s="4"/>
      <c r="U61" s="4"/>
      <c r="V61" s="4"/>
      <c r="W61" s="4"/>
      <c r="X61" s="4"/>
      <c r="Y61" s="4"/>
      <c r="Z61" s="4"/>
      <c r="AA61" s="4"/>
    </row>
    <row r="62" spans="1:27" s="563" customFormat="1" ht="30" thickBot="1">
      <c r="A62" s="883" t="s">
        <v>49</v>
      </c>
      <c r="B62" s="884"/>
      <c r="C62" s="884"/>
      <c r="D62" s="884"/>
      <c r="E62" s="884"/>
      <c r="F62" s="884"/>
      <c r="G62" s="884"/>
      <c r="H62" s="884"/>
      <c r="I62" s="884"/>
      <c r="J62" s="884"/>
      <c r="K62" s="884"/>
      <c r="L62" s="884"/>
      <c r="M62" s="884"/>
      <c r="N62" s="885"/>
      <c r="O62" s="703"/>
      <c r="P62" s="703"/>
      <c r="Q62" s="703"/>
      <c r="R62" s="4"/>
      <c r="S62" s="4"/>
      <c r="T62" s="4"/>
      <c r="U62" s="4"/>
      <c r="V62" s="4"/>
      <c r="W62" s="4"/>
      <c r="X62" s="4"/>
      <c r="Y62" s="4"/>
      <c r="Z62" s="4"/>
      <c r="AA62" s="4"/>
    </row>
    <row r="64" spans="1:27" ht="13">
      <c r="A64" s="72"/>
    </row>
  </sheetData>
  <mergeCells count="27">
    <mergeCell ref="Q15:R15"/>
    <mergeCell ref="Q17:R17"/>
    <mergeCell ref="D1:H1"/>
    <mergeCell ref="C13:H13"/>
    <mergeCell ref="B17:F17"/>
    <mergeCell ref="B16:D16"/>
    <mergeCell ref="E16:F16"/>
    <mergeCell ref="B15:D15"/>
    <mergeCell ref="E15:F15"/>
    <mergeCell ref="G15:H15"/>
    <mergeCell ref="G17:H17"/>
    <mergeCell ref="G16:H16"/>
    <mergeCell ref="L18:N21"/>
    <mergeCell ref="Q18:R18"/>
    <mergeCell ref="Q20:R20"/>
    <mergeCell ref="A58:N58"/>
    <mergeCell ref="Q22:R22"/>
    <mergeCell ref="Q19:R19"/>
    <mergeCell ref="Q21:R21"/>
    <mergeCell ref="B20:F20"/>
    <mergeCell ref="G20:H20"/>
    <mergeCell ref="B54:N55"/>
    <mergeCell ref="A61:N61"/>
    <mergeCell ref="A62:N62"/>
    <mergeCell ref="A59:N59"/>
    <mergeCell ref="B22:F22"/>
    <mergeCell ref="D27:F27"/>
  </mergeCells>
  <phoneticPr fontId="0" type="noConversion"/>
  <dataValidations count="1">
    <dataValidation type="whole" operator="notEqual" allowBlank="1" showErrorMessage="1" errorTitle="Local Number 2nd" error="You need to provide your local number." promptTitle="Local number" sqref="J6 J3" xr:uid="{00000000-0002-0000-0000-000000000000}">
      <formula1>0</formula1>
    </dataValidation>
  </dataValidations>
  <hyperlinks>
    <hyperlink ref="J21" location="'WRITTEN REPORTS'!A1" display="WRITTEN REPORTS" xr:uid="{00000000-0004-0000-0000-000000000000}"/>
    <hyperlink ref="J20" location="'WHEN FINISHED'!A1" display="WHEN FINISHED" xr:uid="{00000000-0004-0000-0000-000001000000}"/>
    <hyperlink ref="J19" location="'DR locals'!A1" display="DR locals" xr:uid="{00000000-0004-0000-0000-000002000000}"/>
    <hyperlink ref="A59" r:id="rId1" display="ledger@cupe.ca" xr:uid="{00000000-0004-0000-0000-000003000000}"/>
    <hyperlink ref="J24" location="Jan!A1" display="1st month" xr:uid="{00000000-0004-0000-0000-000004000000}"/>
    <hyperlink ref="J18" location="'BANK REC TIPS'!A1" display="BANK REC TIPS" xr:uid="{00000000-0004-0000-0000-000005000000}"/>
    <hyperlink ref="A62:N62" r:id="rId2" display="https://cupe.ca/financial-officers-handbook" xr:uid="{00000000-0004-0000-0000-000006000000}"/>
  </hyperlinks>
  <pageMargins left="0.23622047244094491" right="0.23622047244094491" top="0.74803149606299213" bottom="0.74803149606299213" header="0.31496062992125984" footer="0.31496062992125984"/>
  <pageSetup scale="49" orientation="landscape" r:id="rId3"/>
  <ignoredErrors>
    <ignoredError sqref="A3 A6 A9" numberStoredAsText="1"/>
  </ignoredError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AD120"/>
  <sheetViews>
    <sheetView showGridLines="0" showZeros="0" topLeftCell="A56"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138</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3.15" customHeight="1">
      <c r="A4" s="571"/>
      <c r="B4" s="572"/>
      <c r="C4" s="573"/>
      <c r="D4" s="762"/>
      <c r="E4" s="1159"/>
      <c r="F4" s="1160"/>
      <c r="G4" s="574">
        <f>SUM(J4:L4)</f>
        <v>0</v>
      </c>
      <c r="H4" s="575">
        <f t="shared" ref="H4:H19" si="0">SUM(M4:Y4)</f>
        <v>0</v>
      </c>
      <c r="I4" s="743">
        <f>Z4</f>
        <v>0</v>
      </c>
      <c r="J4" s="582"/>
      <c r="K4" s="732"/>
      <c r="L4" s="580"/>
      <c r="M4" s="769"/>
      <c r="N4" s="770"/>
      <c r="O4" s="770"/>
      <c r="P4" s="770"/>
      <c r="Q4" s="770"/>
      <c r="R4" s="770"/>
      <c r="S4" s="770"/>
      <c r="T4" s="770"/>
      <c r="U4" s="770"/>
      <c r="V4" s="770"/>
      <c r="W4" s="579"/>
      <c r="X4" s="579"/>
      <c r="Y4" s="580"/>
      <c r="Z4" s="599"/>
      <c r="AA4" s="725"/>
      <c r="AC4" s="580"/>
    </row>
    <row r="5" spans="1:30" ht="23.15" customHeight="1">
      <c r="A5" s="595"/>
      <c r="B5" s="596"/>
      <c r="C5" s="597"/>
      <c r="D5" s="762"/>
      <c r="E5" s="1159"/>
      <c r="F5" s="1160"/>
      <c r="G5" s="574">
        <f>SUM(J5:L5)</f>
        <v>0</v>
      </c>
      <c r="H5" s="575">
        <f t="shared" si="0"/>
        <v>0</v>
      </c>
      <c r="I5" s="743">
        <f t="shared" ref="I5:I49" si="1">Z5</f>
        <v>0</v>
      </c>
      <c r="J5" s="583"/>
      <c r="K5" s="733"/>
      <c r="L5" s="602"/>
      <c r="M5" s="771"/>
      <c r="N5" s="772"/>
      <c r="O5" s="772"/>
      <c r="P5" s="772"/>
      <c r="Q5" s="772"/>
      <c r="R5" s="772"/>
      <c r="S5" s="772"/>
      <c r="T5" s="772"/>
      <c r="U5" s="772"/>
      <c r="V5" s="772"/>
      <c r="W5" s="601"/>
      <c r="X5" s="738"/>
      <c r="Y5" s="602"/>
      <c r="Z5" s="852"/>
      <c r="AA5" s="725"/>
      <c r="AC5" s="602"/>
    </row>
    <row r="6" spans="1:30" ht="23.15" customHeight="1">
      <c r="A6" s="595"/>
      <c r="B6" s="596"/>
      <c r="C6" s="597"/>
      <c r="D6" s="762"/>
      <c r="E6" s="1159"/>
      <c r="F6" s="1160"/>
      <c r="G6" s="574">
        <f>SUM(J6:L6)</f>
        <v>0</v>
      </c>
      <c r="H6" s="575">
        <f t="shared" si="0"/>
        <v>0</v>
      </c>
      <c r="I6" s="743">
        <f t="shared" si="1"/>
        <v>0</v>
      </c>
      <c r="J6" s="583"/>
      <c r="K6" s="733"/>
      <c r="L6" s="602"/>
      <c r="M6" s="771"/>
      <c r="N6" s="772"/>
      <c r="O6" s="772"/>
      <c r="P6" s="772"/>
      <c r="Q6" s="772"/>
      <c r="R6" s="772"/>
      <c r="S6" s="772"/>
      <c r="T6" s="772"/>
      <c r="U6" s="772"/>
      <c r="V6" s="772"/>
      <c r="W6" s="601"/>
      <c r="X6" s="601"/>
      <c r="Y6" s="602"/>
      <c r="Z6" s="599"/>
      <c r="AA6" s="725"/>
      <c r="AC6" s="602"/>
    </row>
    <row r="7" spans="1:30" ht="23.15" customHeight="1">
      <c r="A7" s="595"/>
      <c r="B7" s="596"/>
      <c r="C7" s="597"/>
      <c r="D7" s="762"/>
      <c r="E7" s="1159"/>
      <c r="F7" s="1160"/>
      <c r="G7" s="574">
        <f>SUM(J7:L7)</f>
        <v>0</v>
      </c>
      <c r="H7" s="575">
        <f t="shared" si="0"/>
        <v>0</v>
      </c>
      <c r="I7" s="743">
        <f t="shared" si="1"/>
        <v>0</v>
      </c>
      <c r="J7" s="583"/>
      <c r="K7" s="733"/>
      <c r="L7" s="602"/>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 t="shared" ref="G8:G35" si="2">SUM(J8:L8)</f>
        <v>0</v>
      </c>
      <c r="H8" s="575">
        <f t="shared" si="0"/>
        <v>0</v>
      </c>
      <c r="I8" s="743">
        <f t="shared" si="1"/>
        <v>0</v>
      </c>
      <c r="J8" s="583"/>
      <c r="K8" s="733"/>
      <c r="L8" s="602"/>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si="2"/>
        <v>0</v>
      </c>
      <c r="H9" s="575">
        <f t="shared" si="0"/>
        <v>0</v>
      </c>
      <c r="I9" s="743">
        <f t="shared" si="1"/>
        <v>0</v>
      </c>
      <c r="J9" s="583"/>
      <c r="K9" s="733"/>
      <c r="L9" s="602"/>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 t="shared" si="2"/>
        <v>0</v>
      </c>
      <c r="H10" s="575">
        <f t="shared" si="0"/>
        <v>0</v>
      </c>
      <c r="I10" s="743">
        <f t="shared" si="1"/>
        <v>0</v>
      </c>
      <c r="J10" s="583"/>
      <c r="K10" s="733"/>
      <c r="L10" s="602"/>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 t="shared" si="2"/>
        <v>0</v>
      </c>
      <c r="H11" s="575">
        <f t="shared" si="0"/>
        <v>0</v>
      </c>
      <c r="I11" s="743">
        <f t="shared" si="1"/>
        <v>0</v>
      </c>
      <c r="J11" s="583"/>
      <c r="K11" s="733"/>
      <c r="L11" s="602"/>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si="2"/>
        <v>0</v>
      </c>
      <c r="H12" s="575">
        <f t="shared" si="0"/>
        <v>0</v>
      </c>
      <c r="I12" s="743">
        <f t="shared" si="1"/>
        <v>0</v>
      </c>
      <c r="J12" s="583"/>
      <c r="K12" s="733"/>
      <c r="L12" s="602"/>
      <c r="M12" s="599"/>
      <c r="N12" s="600"/>
      <c r="O12" s="600"/>
      <c r="P12" s="600"/>
      <c r="Q12" s="600"/>
      <c r="R12" s="600"/>
      <c r="S12" s="600"/>
      <c r="T12" s="600"/>
      <c r="U12" s="600"/>
      <c r="V12" s="600"/>
      <c r="W12" s="601"/>
      <c r="X12" s="601"/>
      <c r="Y12" s="602"/>
      <c r="Z12" s="599"/>
      <c r="AA12" s="725"/>
      <c r="AC12" s="602"/>
    </row>
    <row r="13" spans="1:30" ht="23.15" customHeight="1">
      <c r="A13" s="595"/>
      <c r="B13" s="596"/>
      <c r="C13" s="597"/>
      <c r="D13" s="762"/>
      <c r="E13" s="1159"/>
      <c r="F13" s="1160"/>
      <c r="G13" s="574">
        <f t="shared" si="2"/>
        <v>0</v>
      </c>
      <c r="H13" s="575">
        <f t="shared" si="0"/>
        <v>0</v>
      </c>
      <c r="I13" s="743">
        <f t="shared" si="1"/>
        <v>0</v>
      </c>
      <c r="J13" s="583"/>
      <c r="K13" s="733"/>
      <c r="L13" s="602"/>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2"/>
        <v>0</v>
      </c>
      <c r="H14" s="575">
        <f t="shared" si="0"/>
        <v>0</v>
      </c>
      <c r="I14" s="743">
        <f t="shared" si="1"/>
        <v>0</v>
      </c>
      <c r="J14" s="583"/>
      <c r="K14" s="733"/>
      <c r="L14" s="602"/>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SUM(J15:L15)</f>
        <v>0</v>
      </c>
      <c r="H15" s="575">
        <f t="shared" si="0"/>
        <v>0</v>
      </c>
      <c r="I15" s="743">
        <f t="shared" si="1"/>
        <v>0</v>
      </c>
      <c r="J15" s="583"/>
      <c r="K15" s="733"/>
      <c r="L15" s="602"/>
      <c r="M15" s="599"/>
      <c r="N15" s="600"/>
      <c r="O15" s="600"/>
      <c r="P15" s="600"/>
      <c r="Q15" s="600"/>
      <c r="R15" s="600"/>
      <c r="S15" s="600"/>
      <c r="T15" s="600"/>
      <c r="U15" s="600"/>
      <c r="V15" s="600"/>
      <c r="W15" s="601"/>
      <c r="X15" s="601"/>
      <c r="Y15" s="602"/>
      <c r="Z15" s="599"/>
      <c r="AA15" s="725"/>
      <c r="AC15" s="602"/>
    </row>
    <row r="16" spans="1:30" ht="23.15" customHeight="1">
      <c r="A16" s="595"/>
      <c r="B16" s="596"/>
      <c r="C16" s="597"/>
      <c r="D16" s="762"/>
      <c r="E16" s="1159"/>
      <c r="F16" s="1160"/>
      <c r="G16" s="574">
        <f t="shared" si="2"/>
        <v>0</v>
      </c>
      <c r="H16" s="575">
        <f t="shared" si="0"/>
        <v>0</v>
      </c>
      <c r="I16" s="743">
        <f t="shared" si="1"/>
        <v>0</v>
      </c>
      <c r="J16" s="583"/>
      <c r="K16" s="733"/>
      <c r="L16" s="602"/>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2"/>
        <v>0</v>
      </c>
      <c r="H17" s="575">
        <f t="shared" si="0"/>
        <v>0</v>
      </c>
      <c r="I17" s="743">
        <f t="shared" si="1"/>
        <v>0</v>
      </c>
      <c r="J17" s="583"/>
      <c r="K17" s="733"/>
      <c r="L17" s="602"/>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2"/>
        <v>0</v>
      </c>
      <c r="H18" s="575">
        <f t="shared" si="0"/>
        <v>0</v>
      </c>
      <c r="I18" s="743">
        <f t="shared" si="1"/>
        <v>0</v>
      </c>
      <c r="J18" s="583"/>
      <c r="K18" s="733"/>
      <c r="L18" s="602"/>
      <c r="M18" s="599"/>
      <c r="N18" s="600"/>
      <c r="O18" s="600"/>
      <c r="P18" s="600"/>
      <c r="Q18" s="600"/>
      <c r="R18" s="600"/>
      <c r="S18" s="600"/>
      <c r="T18" s="600"/>
      <c r="U18" s="600"/>
      <c r="V18" s="600"/>
      <c r="W18" s="601"/>
      <c r="X18" s="601"/>
      <c r="Y18" s="602"/>
      <c r="Z18" s="599"/>
      <c r="AA18" s="725"/>
      <c r="AC18" s="602"/>
    </row>
    <row r="19" spans="1:29" ht="23.15" customHeight="1">
      <c r="A19" s="595"/>
      <c r="B19" s="596"/>
      <c r="C19" s="597"/>
      <c r="D19" s="762"/>
      <c r="E19" s="1159"/>
      <c r="F19" s="1160"/>
      <c r="G19" s="574">
        <f t="shared" si="2"/>
        <v>0</v>
      </c>
      <c r="H19" s="575">
        <f t="shared" si="0"/>
        <v>0</v>
      </c>
      <c r="I19" s="743">
        <f t="shared" si="1"/>
        <v>0</v>
      </c>
      <c r="J19" s="583"/>
      <c r="K19" s="733"/>
      <c r="L19" s="602"/>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2"/>
        <v>0</v>
      </c>
      <c r="H20" s="575">
        <f t="shared" ref="H20:H35" si="3">SUM(M20:Y20)</f>
        <v>0</v>
      </c>
      <c r="I20" s="743">
        <f t="shared" si="1"/>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2"/>
        <v>0</v>
      </c>
      <c r="H21" s="575">
        <f t="shared" si="3"/>
        <v>0</v>
      </c>
      <c r="I21" s="743">
        <f t="shared" si="1"/>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2"/>
        <v>0</v>
      </c>
      <c r="H22" s="575">
        <f t="shared" si="3"/>
        <v>0</v>
      </c>
      <c r="I22" s="743">
        <f t="shared" si="1"/>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2"/>
        <v>0</v>
      </c>
      <c r="H23" s="575">
        <f t="shared" si="3"/>
        <v>0</v>
      </c>
      <c r="I23" s="743">
        <f t="shared" si="1"/>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2"/>
        <v>0</v>
      </c>
      <c r="H24" s="575">
        <f t="shared" si="3"/>
        <v>0</v>
      </c>
      <c r="I24" s="743">
        <f t="shared" si="1"/>
        <v>0</v>
      </c>
      <c r="J24" s="583"/>
      <c r="K24" s="733"/>
      <c r="L24" s="602"/>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2"/>
        <v>0</v>
      </c>
      <c r="H25" s="575">
        <f t="shared" si="3"/>
        <v>0</v>
      </c>
      <c r="I25" s="743">
        <f t="shared" si="1"/>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2"/>
        <v>0</v>
      </c>
      <c r="H26" s="575">
        <f t="shared" si="3"/>
        <v>0</v>
      </c>
      <c r="I26" s="743">
        <f t="shared" si="1"/>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2"/>
        <v>0</v>
      </c>
      <c r="H27" s="575">
        <f t="shared" si="3"/>
        <v>0</v>
      </c>
      <c r="I27" s="743">
        <f t="shared" si="1"/>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2"/>
        <v>0</v>
      </c>
      <c r="H28" s="575">
        <f t="shared" si="3"/>
        <v>0</v>
      </c>
      <c r="I28" s="743">
        <f t="shared" si="1"/>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2"/>
        <v>0</v>
      </c>
      <c r="H29" s="575">
        <f t="shared" si="3"/>
        <v>0</v>
      </c>
      <c r="I29" s="743">
        <f t="shared" si="1"/>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2"/>
        <v>0</v>
      </c>
      <c r="H30" s="575">
        <f t="shared" si="3"/>
        <v>0</v>
      </c>
      <c r="I30" s="743">
        <f t="shared" si="1"/>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si="2"/>
        <v>0</v>
      </c>
      <c r="H31" s="575">
        <f t="shared" si="3"/>
        <v>0</v>
      </c>
      <c r="I31" s="743">
        <f t="shared" si="1"/>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2"/>
        <v>0</v>
      </c>
      <c r="H32" s="575">
        <f t="shared" si="3"/>
        <v>0</v>
      </c>
      <c r="I32" s="743">
        <f t="shared" si="1"/>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2"/>
        <v>0</v>
      </c>
      <c r="H33" s="575">
        <f t="shared" si="3"/>
        <v>0</v>
      </c>
      <c r="I33" s="743">
        <f t="shared" si="1"/>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2"/>
        <v>0</v>
      </c>
      <c r="H34" s="575">
        <f t="shared" si="3"/>
        <v>0</v>
      </c>
      <c r="I34" s="743">
        <f t="shared" si="1"/>
        <v>0</v>
      </c>
      <c r="J34" s="583"/>
      <c r="K34" s="733"/>
      <c r="L34" s="602"/>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2"/>
        <v>0</v>
      </c>
      <c r="H35" s="575">
        <f t="shared" si="3"/>
        <v>0</v>
      </c>
      <c r="I35" s="743">
        <f t="shared" si="1"/>
        <v>0</v>
      </c>
      <c r="J35" s="583"/>
      <c r="K35" s="733"/>
      <c r="L35" s="602"/>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ref="G36:G46" si="4">SUM(J36:L36)</f>
        <v>0</v>
      </c>
      <c r="H36" s="575">
        <f t="shared" ref="H36:H46" si="5">SUM(M36:Y36)</f>
        <v>0</v>
      </c>
      <c r="I36" s="743">
        <f t="shared" si="1"/>
        <v>0</v>
      </c>
      <c r="J36" s="583"/>
      <c r="K36" s="733"/>
      <c r="L36" s="602"/>
      <c r="M36" s="676"/>
      <c r="N36" s="677"/>
      <c r="O36" s="677"/>
      <c r="P36" s="677"/>
      <c r="Q36" s="677"/>
      <c r="R36" s="677"/>
      <c r="S36" s="677"/>
      <c r="T36" s="677"/>
      <c r="U36" s="677"/>
      <c r="V36" s="677"/>
      <c r="W36" s="678"/>
      <c r="X36" s="678"/>
      <c r="Y36" s="675"/>
      <c r="Z36" s="599"/>
      <c r="AA36" s="725"/>
      <c r="AC36" s="675"/>
    </row>
    <row r="37" spans="1:29" ht="23.15" customHeight="1">
      <c r="A37" s="679"/>
      <c r="B37" s="680"/>
      <c r="C37" s="597"/>
      <c r="D37" s="762"/>
      <c r="E37" s="1159"/>
      <c r="F37" s="1160"/>
      <c r="G37" s="574">
        <f t="shared" si="4"/>
        <v>0</v>
      </c>
      <c r="H37" s="575">
        <f t="shared" si="5"/>
        <v>0</v>
      </c>
      <c r="I37" s="743">
        <f t="shared" si="1"/>
        <v>0</v>
      </c>
      <c r="J37" s="583"/>
      <c r="K37" s="733"/>
      <c r="L37" s="602"/>
      <c r="M37" s="676"/>
      <c r="N37" s="677"/>
      <c r="O37" s="677"/>
      <c r="P37" s="677"/>
      <c r="Q37" s="677"/>
      <c r="R37" s="677"/>
      <c r="S37" s="677"/>
      <c r="T37" s="677"/>
      <c r="U37" s="677"/>
      <c r="V37" s="677"/>
      <c r="W37" s="678"/>
      <c r="X37" s="678"/>
      <c r="Y37" s="675"/>
      <c r="Z37" s="599"/>
      <c r="AA37" s="725"/>
      <c r="AC37" s="675"/>
    </row>
    <row r="38" spans="1:29" ht="23.15" customHeight="1">
      <c r="A38" s="679"/>
      <c r="B38" s="680"/>
      <c r="C38" s="597"/>
      <c r="D38" s="762"/>
      <c r="E38" s="1159"/>
      <c r="F38" s="1160"/>
      <c r="G38" s="574">
        <f t="shared" si="4"/>
        <v>0</v>
      </c>
      <c r="H38" s="575">
        <f t="shared" si="5"/>
        <v>0</v>
      </c>
      <c r="I38" s="743">
        <f t="shared" si="1"/>
        <v>0</v>
      </c>
      <c r="J38" s="583"/>
      <c r="K38" s="733"/>
      <c r="L38" s="602"/>
      <c r="M38" s="676"/>
      <c r="N38" s="677"/>
      <c r="O38" s="677"/>
      <c r="P38" s="677"/>
      <c r="Q38" s="677"/>
      <c r="R38" s="677"/>
      <c r="S38" s="677"/>
      <c r="T38" s="677"/>
      <c r="U38" s="677"/>
      <c r="V38" s="677"/>
      <c r="W38" s="678"/>
      <c r="X38" s="678"/>
      <c r="Y38" s="675"/>
      <c r="Z38" s="599"/>
      <c r="AA38" s="725"/>
      <c r="AC38" s="675"/>
    </row>
    <row r="39" spans="1:29" ht="23.15" customHeight="1">
      <c r="A39" s="679"/>
      <c r="B39" s="680"/>
      <c r="C39" s="597"/>
      <c r="D39" s="762"/>
      <c r="E39" s="1159"/>
      <c r="F39" s="1160"/>
      <c r="G39" s="574">
        <f t="shared" si="4"/>
        <v>0</v>
      </c>
      <c r="H39" s="575">
        <f t="shared" si="5"/>
        <v>0</v>
      </c>
      <c r="I39" s="743">
        <f t="shared" si="1"/>
        <v>0</v>
      </c>
      <c r="J39" s="583"/>
      <c r="K39" s="733"/>
      <c r="L39" s="602"/>
      <c r="M39" s="676"/>
      <c r="N39" s="677"/>
      <c r="O39" s="677"/>
      <c r="P39" s="677"/>
      <c r="Q39" s="677"/>
      <c r="R39" s="677"/>
      <c r="S39" s="677"/>
      <c r="T39" s="677"/>
      <c r="U39" s="677"/>
      <c r="V39" s="677"/>
      <c r="W39" s="678"/>
      <c r="X39" s="678"/>
      <c r="Y39" s="675"/>
      <c r="Z39" s="599"/>
      <c r="AA39" s="725"/>
      <c r="AC39" s="675"/>
    </row>
    <row r="40" spans="1:29" ht="23.15" customHeight="1">
      <c r="A40" s="679"/>
      <c r="B40" s="680"/>
      <c r="C40" s="597"/>
      <c r="D40" s="762"/>
      <c r="E40" s="1159"/>
      <c r="F40" s="1160"/>
      <c r="G40" s="574">
        <f t="shared" si="4"/>
        <v>0</v>
      </c>
      <c r="H40" s="575">
        <f t="shared" si="5"/>
        <v>0</v>
      </c>
      <c r="I40" s="743">
        <f t="shared" si="1"/>
        <v>0</v>
      </c>
      <c r="J40" s="583"/>
      <c r="K40" s="733"/>
      <c r="L40" s="602"/>
      <c r="M40" s="676"/>
      <c r="N40" s="677"/>
      <c r="O40" s="677"/>
      <c r="P40" s="677"/>
      <c r="Q40" s="677"/>
      <c r="R40" s="677"/>
      <c r="S40" s="677"/>
      <c r="T40" s="677"/>
      <c r="U40" s="677"/>
      <c r="V40" s="677"/>
      <c r="W40" s="678"/>
      <c r="X40" s="678"/>
      <c r="Y40" s="675"/>
      <c r="Z40" s="599"/>
      <c r="AA40" s="725"/>
      <c r="AC40" s="675"/>
    </row>
    <row r="41" spans="1:29" ht="23.15" customHeight="1">
      <c r="A41" s="679"/>
      <c r="B41" s="680"/>
      <c r="C41" s="597"/>
      <c r="D41" s="762"/>
      <c r="E41" s="1159"/>
      <c r="F41" s="1160"/>
      <c r="G41" s="574">
        <f t="shared" si="4"/>
        <v>0</v>
      </c>
      <c r="H41" s="575">
        <f t="shared" si="5"/>
        <v>0</v>
      </c>
      <c r="I41" s="743">
        <f t="shared" si="1"/>
        <v>0</v>
      </c>
      <c r="J41" s="583"/>
      <c r="K41" s="733"/>
      <c r="L41" s="602"/>
      <c r="M41" s="676"/>
      <c r="N41" s="677"/>
      <c r="O41" s="677"/>
      <c r="P41" s="677"/>
      <c r="Q41" s="677"/>
      <c r="R41" s="677"/>
      <c r="S41" s="677"/>
      <c r="T41" s="677"/>
      <c r="U41" s="677"/>
      <c r="V41" s="677"/>
      <c r="W41" s="678"/>
      <c r="X41" s="678"/>
      <c r="Y41" s="675"/>
      <c r="Z41" s="599"/>
      <c r="AA41" s="725"/>
      <c r="AC41" s="675"/>
    </row>
    <row r="42" spans="1:29" ht="23.15" customHeight="1">
      <c r="A42" s="679"/>
      <c r="B42" s="680"/>
      <c r="C42" s="597"/>
      <c r="D42" s="762"/>
      <c r="E42" s="1159"/>
      <c r="F42" s="1160"/>
      <c r="G42" s="574">
        <f t="shared" si="4"/>
        <v>0</v>
      </c>
      <c r="H42" s="575">
        <f t="shared" si="5"/>
        <v>0</v>
      </c>
      <c r="I42" s="743">
        <f t="shared" si="1"/>
        <v>0</v>
      </c>
      <c r="J42" s="583"/>
      <c r="K42" s="733"/>
      <c r="L42" s="602"/>
      <c r="M42" s="676"/>
      <c r="N42" s="677"/>
      <c r="O42" s="677"/>
      <c r="P42" s="677"/>
      <c r="Q42" s="677"/>
      <c r="R42" s="677"/>
      <c r="S42" s="677"/>
      <c r="T42" s="677"/>
      <c r="U42" s="677"/>
      <c r="V42" s="677"/>
      <c r="W42" s="678"/>
      <c r="X42" s="678"/>
      <c r="Y42" s="675"/>
      <c r="Z42" s="599"/>
      <c r="AA42" s="725"/>
      <c r="AC42" s="675"/>
    </row>
    <row r="43" spans="1:29" ht="23.15" customHeight="1">
      <c r="A43" s="679"/>
      <c r="B43" s="680"/>
      <c r="C43" s="597"/>
      <c r="D43" s="762"/>
      <c r="E43" s="1159"/>
      <c r="F43" s="1160"/>
      <c r="G43" s="574">
        <f t="shared" si="4"/>
        <v>0</v>
      </c>
      <c r="H43" s="575">
        <f t="shared" si="5"/>
        <v>0</v>
      </c>
      <c r="I43" s="743">
        <f t="shared" si="1"/>
        <v>0</v>
      </c>
      <c r="J43" s="583"/>
      <c r="K43" s="733"/>
      <c r="L43" s="602"/>
      <c r="M43" s="676"/>
      <c r="N43" s="677"/>
      <c r="O43" s="677"/>
      <c r="P43" s="677"/>
      <c r="Q43" s="677"/>
      <c r="R43" s="677"/>
      <c r="S43" s="677"/>
      <c r="T43" s="677"/>
      <c r="U43" s="677"/>
      <c r="V43" s="677"/>
      <c r="W43" s="678"/>
      <c r="X43" s="678"/>
      <c r="Y43" s="675"/>
      <c r="Z43" s="599"/>
      <c r="AA43" s="725"/>
      <c r="AC43" s="675"/>
    </row>
    <row r="44" spans="1:29" ht="23.15" customHeight="1">
      <c r="A44" s="679"/>
      <c r="B44" s="680"/>
      <c r="C44" s="597"/>
      <c r="D44" s="762"/>
      <c r="E44" s="1159"/>
      <c r="F44" s="1160"/>
      <c r="G44" s="574">
        <f t="shared" si="4"/>
        <v>0</v>
      </c>
      <c r="H44" s="575">
        <f t="shared" si="5"/>
        <v>0</v>
      </c>
      <c r="I44" s="743">
        <f t="shared" si="1"/>
        <v>0</v>
      </c>
      <c r="J44" s="583"/>
      <c r="K44" s="733"/>
      <c r="L44" s="602"/>
      <c r="M44" s="676"/>
      <c r="N44" s="677"/>
      <c r="O44" s="677"/>
      <c r="P44" s="677"/>
      <c r="Q44" s="677"/>
      <c r="R44" s="677"/>
      <c r="S44" s="677"/>
      <c r="T44" s="677"/>
      <c r="U44" s="677"/>
      <c r="V44" s="677"/>
      <c r="W44" s="678"/>
      <c r="X44" s="678"/>
      <c r="Y44" s="675"/>
      <c r="Z44" s="599"/>
      <c r="AA44" s="725"/>
      <c r="AC44" s="675"/>
    </row>
    <row r="45" spans="1:29" ht="23.15" customHeight="1">
      <c r="A45" s="679"/>
      <c r="B45" s="680"/>
      <c r="C45" s="597"/>
      <c r="D45" s="762"/>
      <c r="E45" s="1159"/>
      <c r="F45" s="1160"/>
      <c r="G45" s="574">
        <f t="shared" si="4"/>
        <v>0</v>
      </c>
      <c r="H45" s="575">
        <f t="shared" si="5"/>
        <v>0</v>
      </c>
      <c r="I45" s="743">
        <f t="shared" si="1"/>
        <v>0</v>
      </c>
      <c r="J45" s="583"/>
      <c r="K45" s="733"/>
      <c r="L45" s="602"/>
      <c r="M45" s="676"/>
      <c r="N45" s="677"/>
      <c r="O45" s="677"/>
      <c r="P45" s="677"/>
      <c r="Q45" s="677"/>
      <c r="R45" s="677"/>
      <c r="S45" s="677"/>
      <c r="T45" s="677"/>
      <c r="U45" s="677"/>
      <c r="V45" s="677"/>
      <c r="W45" s="678"/>
      <c r="X45" s="678"/>
      <c r="Y45" s="675"/>
      <c r="Z45" s="599"/>
      <c r="AA45" s="725"/>
      <c r="AC45" s="675"/>
    </row>
    <row r="46" spans="1:29" ht="23.15" customHeight="1">
      <c r="A46" s="679"/>
      <c r="B46" s="680"/>
      <c r="C46" s="597"/>
      <c r="D46" s="762"/>
      <c r="E46" s="1159"/>
      <c r="F46" s="1160"/>
      <c r="G46" s="574">
        <f t="shared" si="4"/>
        <v>0</v>
      </c>
      <c r="H46" s="575">
        <f t="shared" si="5"/>
        <v>0</v>
      </c>
      <c r="I46" s="743">
        <f t="shared" si="1"/>
        <v>0</v>
      </c>
      <c r="J46" s="583"/>
      <c r="K46" s="733"/>
      <c r="L46" s="602"/>
      <c r="M46" s="676"/>
      <c r="N46" s="677"/>
      <c r="O46" s="677"/>
      <c r="P46" s="677"/>
      <c r="Q46" s="677"/>
      <c r="R46" s="677"/>
      <c r="S46" s="677"/>
      <c r="T46" s="677"/>
      <c r="U46" s="677"/>
      <c r="V46" s="677"/>
      <c r="W46" s="678"/>
      <c r="X46" s="678"/>
      <c r="Y46" s="675"/>
      <c r="Z46" s="599"/>
      <c r="AA46" s="725"/>
      <c r="AC46" s="675"/>
    </row>
    <row r="47" spans="1:29" ht="23.15" customHeight="1">
      <c r="A47" s="679"/>
      <c r="B47" s="680"/>
      <c r="C47" s="597"/>
      <c r="D47" s="762"/>
      <c r="E47" s="1159"/>
      <c r="F47" s="1160"/>
      <c r="G47" s="574">
        <f>SUM(J47:L47)</f>
        <v>0</v>
      </c>
      <c r="H47" s="575">
        <f>SUM(M47:Y47)</f>
        <v>0</v>
      </c>
      <c r="I47" s="743">
        <f t="shared" si="1"/>
        <v>0</v>
      </c>
      <c r="J47" s="583"/>
      <c r="K47" s="733"/>
      <c r="L47" s="602"/>
      <c r="M47" s="676"/>
      <c r="N47" s="677"/>
      <c r="O47" s="677"/>
      <c r="P47" s="677"/>
      <c r="Q47" s="677"/>
      <c r="R47" s="677"/>
      <c r="S47" s="677"/>
      <c r="T47" s="677"/>
      <c r="U47" s="677"/>
      <c r="V47" s="677"/>
      <c r="W47" s="678"/>
      <c r="X47" s="678"/>
      <c r="Y47" s="675"/>
      <c r="Z47" s="599"/>
      <c r="AA47" s="725"/>
      <c r="AC47" s="675"/>
    </row>
    <row r="48" spans="1:29" ht="23.15" customHeight="1">
      <c r="A48" s="679"/>
      <c r="B48" s="680"/>
      <c r="C48" s="597"/>
      <c r="D48" s="762"/>
      <c r="E48" s="1159"/>
      <c r="F48" s="1160"/>
      <c r="G48" s="574">
        <f>SUM(J48:L48)</f>
        <v>0</v>
      </c>
      <c r="H48" s="575">
        <f>SUM(M48:Y48)</f>
        <v>0</v>
      </c>
      <c r="I48" s="743">
        <f t="shared" si="1"/>
        <v>0</v>
      </c>
      <c r="J48" s="583"/>
      <c r="K48" s="733"/>
      <c r="L48" s="602"/>
      <c r="M48" s="676"/>
      <c r="N48" s="677"/>
      <c r="O48" s="677"/>
      <c r="P48" s="677"/>
      <c r="Q48" s="677"/>
      <c r="R48" s="677"/>
      <c r="S48" s="677"/>
      <c r="T48" s="677"/>
      <c r="U48" s="677"/>
      <c r="V48" s="677"/>
      <c r="W48" s="678"/>
      <c r="X48" s="678"/>
      <c r="Y48" s="675"/>
      <c r="Z48" s="599"/>
      <c r="AA48" s="725"/>
      <c r="AC48" s="675"/>
    </row>
    <row r="49" spans="1:29" ht="23.15" customHeight="1" thickBot="1">
      <c r="A49" s="595"/>
      <c r="B49" s="596"/>
      <c r="C49" s="597"/>
      <c r="D49" s="762"/>
      <c r="E49" s="1159"/>
      <c r="F49" s="1160"/>
      <c r="G49" s="574">
        <f>SUM(J49:L49)</f>
        <v>0</v>
      </c>
      <c r="H49" s="575">
        <f>SUM(M49:Y49)</f>
        <v>0</v>
      </c>
      <c r="I49" s="743">
        <f t="shared" si="1"/>
        <v>0</v>
      </c>
      <c r="J49" s="583"/>
      <c r="K49" s="733"/>
      <c r="L49" s="602"/>
      <c r="M49" s="676"/>
      <c r="N49" s="677"/>
      <c r="O49" s="677"/>
      <c r="P49" s="677"/>
      <c r="Q49" s="677"/>
      <c r="R49" s="677"/>
      <c r="S49" s="677"/>
      <c r="T49" s="677"/>
      <c r="U49" s="677"/>
      <c r="V49" s="677"/>
      <c r="W49" s="678"/>
      <c r="X49" s="678"/>
      <c r="Y49" s="675"/>
      <c r="Z49" s="599"/>
      <c r="AA49" s="725"/>
      <c r="AC49" s="675"/>
    </row>
    <row r="50" spans="1:29" ht="30" customHeight="1" thickBot="1">
      <c r="A50" s="604"/>
      <c r="B50" s="605"/>
      <c r="C50" s="605"/>
      <c r="E50" s="1233" t="s">
        <v>84</v>
      </c>
      <c r="F50" s="1234"/>
      <c r="G50" s="606">
        <f t="shared" ref="G50:Y50" si="6">SUM(G4:G49)</f>
        <v>0</v>
      </c>
      <c r="H50" s="606">
        <f t="shared" si="6"/>
        <v>0</v>
      </c>
      <c r="I50" s="766">
        <f>SUM(I4:I49)</f>
        <v>0</v>
      </c>
      <c r="J50" s="606">
        <f t="shared" si="6"/>
        <v>0</v>
      </c>
      <c r="K50" s="606">
        <f t="shared" si="6"/>
        <v>0</v>
      </c>
      <c r="L50" s="766">
        <f t="shared" si="6"/>
        <v>0</v>
      </c>
      <c r="M50" s="606">
        <f t="shared" si="6"/>
        <v>0</v>
      </c>
      <c r="N50" s="606">
        <f t="shared" si="6"/>
        <v>0</v>
      </c>
      <c r="O50" s="606">
        <f t="shared" si="6"/>
        <v>0</v>
      </c>
      <c r="P50" s="606">
        <f t="shared" si="6"/>
        <v>0</v>
      </c>
      <c r="Q50" s="606">
        <f t="shared" si="6"/>
        <v>0</v>
      </c>
      <c r="R50" s="606">
        <f t="shared" si="6"/>
        <v>0</v>
      </c>
      <c r="S50" s="606">
        <f t="shared" si="6"/>
        <v>0</v>
      </c>
      <c r="T50" s="606">
        <f t="shared" si="6"/>
        <v>0</v>
      </c>
      <c r="U50" s="607">
        <f t="shared" si="6"/>
        <v>0</v>
      </c>
      <c r="V50" s="607">
        <f t="shared" si="6"/>
        <v>0</v>
      </c>
      <c r="W50" s="607">
        <f t="shared" si="6"/>
        <v>0</v>
      </c>
      <c r="X50" s="607">
        <f t="shared" si="6"/>
        <v>0</v>
      </c>
      <c r="Y50" s="608">
        <f t="shared" si="6"/>
        <v>0</v>
      </c>
      <c r="Z50" s="775">
        <f>SUM(Z4:Z49)</f>
        <v>0</v>
      </c>
      <c r="AA50" s="795"/>
      <c r="AC50" s="869">
        <f t="shared" ref="AC50" si="7">SUM(AC4:AC49)</f>
        <v>0</v>
      </c>
    </row>
    <row r="51" spans="1:29" ht="30" customHeight="1" thickTop="1" thickBot="1">
      <c r="A51" s="970" t="s">
        <v>85</v>
      </c>
      <c r="B51" s="971"/>
      <c r="C51" s="971"/>
      <c r="D51" s="972"/>
      <c r="E51" s="764"/>
      <c r="F51" s="681">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September</v>
      </c>
      <c r="N54" s="1236"/>
      <c r="O54" s="617">
        <f>'BEGIN HERE'!J6</f>
        <v>0</v>
      </c>
      <c r="P54" s="960" t="str">
        <f>Jan!P54</f>
        <v>BANK RECONCILIATION</v>
      </c>
      <c r="Q54" s="960"/>
      <c r="R54" s="960"/>
      <c r="S54" s="961"/>
      <c r="T54" s="618" t="str">
        <f>M54</f>
        <v>September</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Aug!E82</f>
        <v>0</v>
      </c>
      <c r="F57" s="1190" t="s">
        <v>129</v>
      </c>
      <c r="G57" s="997"/>
      <c r="H57" s="997"/>
      <c r="I57" s="997"/>
      <c r="J57" s="997"/>
      <c r="K57" s="997"/>
      <c r="L57" s="998"/>
      <c r="M57" s="1003">
        <f>Aug!M82</f>
        <v>0</v>
      </c>
      <c r="N57" s="1004"/>
      <c r="O57" s="705"/>
      <c r="P57" s="632" t="str">
        <f>Jan!P57</f>
        <v>Deduct</v>
      </c>
      <c r="Q57" s="983" t="s">
        <v>139</v>
      </c>
      <c r="R57" s="984"/>
      <c r="S57" s="985"/>
      <c r="T57" s="633"/>
      <c r="U57" s="983" t="s">
        <v>100</v>
      </c>
      <c r="V57" s="984"/>
      <c r="W57" s="985"/>
    </row>
    <row r="58" spans="1:29" ht="37.5" customHeight="1" thickBot="1">
      <c r="A58" s="969"/>
      <c r="B58" s="969"/>
      <c r="C58" s="969"/>
      <c r="D58" s="969"/>
      <c r="E58" s="749"/>
      <c r="F58" s="992" t="str">
        <f>Jan!F58</f>
        <v>INCOME</v>
      </c>
      <c r="G58" s="993"/>
      <c r="H58" s="993"/>
      <c r="I58" s="994"/>
      <c r="J58" s="1305" t="str">
        <f>C2</f>
        <v>September</v>
      </c>
      <c r="K58" s="1306"/>
      <c r="L58" s="1307"/>
      <c r="M58" s="1308" t="str">
        <f>Jan!M58</f>
        <v>Year to Date</v>
      </c>
      <c r="N58" s="1309"/>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J59+Aug!M59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J60+Aug!M60</f>
        <v>0</v>
      </c>
      <c r="N60" s="1147"/>
      <c r="O60" s="714"/>
      <c r="P60" s="637"/>
      <c r="Q60" s="638"/>
      <c r="R60" s="715"/>
      <c r="S60" s="716"/>
      <c r="T60" s="637"/>
      <c r="U60" s="639"/>
      <c r="V60" s="715"/>
      <c r="W60" s="716"/>
    </row>
    <row r="61" spans="1:29" ht="25" customHeight="1" thickBot="1">
      <c r="A61" s="564"/>
      <c r="F61" s="1296" t="s">
        <v>68</v>
      </c>
      <c r="G61" s="1296"/>
      <c r="H61" s="1296"/>
      <c r="I61" s="1297"/>
      <c r="J61" s="1126">
        <f>L50</f>
        <v>0</v>
      </c>
      <c r="K61" s="1126"/>
      <c r="L61" s="1126"/>
      <c r="M61" s="1126">
        <f>J61+Aug!M61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September</v>
      </c>
      <c r="K63" s="1188"/>
      <c r="L63" s="1189"/>
      <c r="M63" s="1182" t="str">
        <f>M58</f>
        <v>Year to Date</v>
      </c>
      <c r="N63" s="1183"/>
      <c r="O63" s="714"/>
      <c r="P63" s="637"/>
      <c r="Q63" s="638"/>
      <c r="R63" s="930"/>
      <c r="S63" s="931"/>
      <c r="T63" s="637"/>
      <c r="U63" s="639"/>
      <c r="V63" s="930"/>
      <c r="W63" s="931"/>
    </row>
    <row r="64" spans="1:29" ht="25" customHeight="1">
      <c r="F64" s="1259" t="str">
        <f>M3</f>
        <v>CUPE Per Capita</v>
      </c>
      <c r="G64" s="1260"/>
      <c r="H64" s="1260"/>
      <c r="I64" s="1261"/>
      <c r="J64" s="966">
        <f>M50</f>
        <v>0</v>
      </c>
      <c r="K64" s="966"/>
      <c r="L64" s="966"/>
      <c r="M64" s="1104">
        <f>J64+Aug!M64</f>
        <v>0</v>
      </c>
      <c r="N64" s="1104"/>
      <c r="O64" s="714"/>
      <c r="P64" s="637"/>
      <c r="Q64" s="638"/>
      <c r="R64" s="930"/>
      <c r="S64" s="931"/>
      <c r="T64" s="637"/>
      <c r="U64" s="639"/>
      <c r="V64" s="930"/>
      <c r="W64" s="931"/>
    </row>
    <row r="65" spans="1:23" ht="25" customHeight="1">
      <c r="F65" s="1259" t="str">
        <f>N3</f>
        <v>Affiliation Fees</v>
      </c>
      <c r="G65" s="1260"/>
      <c r="H65" s="1260"/>
      <c r="I65" s="1261"/>
      <c r="J65" s="948">
        <f>N50</f>
        <v>0</v>
      </c>
      <c r="K65" s="948"/>
      <c r="L65" s="948"/>
      <c r="M65" s="1169">
        <f>J65+Aug!M65</f>
        <v>0</v>
      </c>
      <c r="N65" s="1169"/>
      <c r="O65" s="714"/>
      <c r="P65" s="637"/>
      <c r="Q65" s="638"/>
      <c r="R65" s="930"/>
      <c r="S65" s="931"/>
      <c r="T65" s="637"/>
      <c r="U65" s="639"/>
      <c r="V65" s="930"/>
      <c r="W65" s="931"/>
    </row>
    <row r="66" spans="1:23" ht="25" customHeight="1">
      <c r="F66" s="1259" t="str">
        <f>O3</f>
        <v>Salaries</v>
      </c>
      <c r="G66" s="1260"/>
      <c r="H66" s="1260"/>
      <c r="I66" s="1261"/>
      <c r="J66" s="948">
        <f>O50</f>
        <v>0</v>
      </c>
      <c r="K66" s="948"/>
      <c r="L66" s="948"/>
      <c r="M66" s="1169">
        <f>J66+Aug!M66</f>
        <v>0</v>
      </c>
      <c r="N66" s="1169"/>
      <c r="O66" s="714"/>
      <c r="P66" s="637"/>
      <c r="Q66" s="638"/>
      <c r="R66" s="930"/>
      <c r="S66" s="931"/>
      <c r="T66" s="637"/>
      <c r="U66" s="639"/>
      <c r="V66" s="930"/>
      <c r="W66" s="931"/>
    </row>
    <row r="67" spans="1:23" ht="25" customHeight="1">
      <c r="F67" s="1259" t="str">
        <f>P3</f>
        <v>Operating Expenses</v>
      </c>
      <c r="G67" s="1260"/>
      <c r="H67" s="1260"/>
      <c r="I67" s="1261"/>
      <c r="J67" s="948">
        <f>P50</f>
        <v>0</v>
      </c>
      <c r="K67" s="948"/>
      <c r="L67" s="948"/>
      <c r="M67" s="1169">
        <f>J67+Aug!M67</f>
        <v>0</v>
      </c>
      <c r="N67" s="1169"/>
      <c r="O67" s="714"/>
      <c r="P67" s="637"/>
      <c r="Q67" s="638"/>
      <c r="R67" s="930"/>
      <c r="S67" s="931"/>
      <c r="T67" s="637"/>
      <c r="U67" s="639"/>
      <c r="V67" s="930"/>
      <c r="W67" s="931"/>
    </row>
    <row r="68" spans="1:23" ht="25" customHeight="1">
      <c r="A68" s="936"/>
      <c r="B68" s="936"/>
      <c r="C68" s="936"/>
      <c r="D68" s="936"/>
      <c r="E68" s="748"/>
      <c r="F68" s="1259" t="str">
        <f>Q3</f>
        <v>Special Purchases</v>
      </c>
      <c r="G68" s="1260"/>
      <c r="H68" s="1260"/>
      <c r="I68" s="1261"/>
      <c r="J68" s="948">
        <f>Q50</f>
        <v>0</v>
      </c>
      <c r="K68" s="948"/>
      <c r="L68" s="948"/>
      <c r="M68" s="1169">
        <f>J68+Aug!M68</f>
        <v>0</v>
      </c>
      <c r="N68" s="1169"/>
      <c r="O68" s="714"/>
      <c r="P68" s="637"/>
      <c r="Q68" s="638"/>
      <c r="R68" s="930"/>
      <c r="S68" s="931"/>
      <c r="T68" s="637"/>
      <c r="U68" s="639"/>
      <c r="V68" s="930"/>
      <c r="W68" s="931"/>
    </row>
    <row r="69" spans="1:23" ht="25" customHeight="1">
      <c r="F69" s="1259" t="str">
        <f>R3</f>
        <v>Executive Expenses</v>
      </c>
      <c r="G69" s="1260"/>
      <c r="H69" s="1260"/>
      <c r="I69" s="1261"/>
      <c r="J69" s="948">
        <f>R50</f>
        <v>0</v>
      </c>
      <c r="K69" s="948"/>
      <c r="L69" s="948"/>
      <c r="M69" s="1169">
        <f>J69+Aug!M69</f>
        <v>0</v>
      </c>
      <c r="N69" s="1169"/>
      <c r="O69" s="714"/>
      <c r="P69" s="637"/>
      <c r="Q69" s="638"/>
      <c r="R69" s="930"/>
      <c r="S69" s="931"/>
      <c r="T69" s="637"/>
      <c r="U69" s="639"/>
      <c r="V69" s="930"/>
      <c r="W69" s="931"/>
    </row>
    <row r="70" spans="1:23" ht="25" customHeight="1">
      <c r="F70" s="1259" t="str">
        <f>S3</f>
        <v>Bargaining Expenses</v>
      </c>
      <c r="G70" s="1260"/>
      <c r="H70" s="1260"/>
      <c r="I70" s="1261"/>
      <c r="J70" s="948">
        <f>S50</f>
        <v>0</v>
      </c>
      <c r="K70" s="948"/>
      <c r="L70" s="948"/>
      <c r="M70" s="1169">
        <f>J70+Aug!M70</f>
        <v>0</v>
      </c>
      <c r="N70" s="1169"/>
      <c r="O70" s="714"/>
      <c r="P70" s="637"/>
      <c r="Q70" s="638"/>
      <c r="R70" s="930"/>
      <c r="S70" s="931"/>
      <c r="T70" s="637"/>
      <c r="U70" s="639"/>
      <c r="V70" s="930"/>
      <c r="W70" s="931"/>
    </row>
    <row r="71" spans="1:23" ht="25" customHeight="1">
      <c r="F71" s="1259" t="str">
        <f>T3</f>
        <v>Grievances/ Arbitration</v>
      </c>
      <c r="G71" s="1260"/>
      <c r="H71" s="1260"/>
      <c r="I71" s="1261"/>
      <c r="J71" s="948">
        <f>T50</f>
        <v>0</v>
      </c>
      <c r="K71" s="948"/>
      <c r="L71" s="948"/>
      <c r="M71" s="1169">
        <f>J71+Aug!M71</f>
        <v>0</v>
      </c>
      <c r="N71" s="1169"/>
      <c r="O71" s="714"/>
      <c r="P71" s="637"/>
      <c r="Q71" s="638"/>
      <c r="R71" s="930"/>
      <c r="S71" s="931"/>
      <c r="T71" s="637"/>
      <c r="U71" s="639"/>
      <c r="V71" s="930"/>
      <c r="W71" s="931"/>
    </row>
    <row r="72" spans="1:23" ht="25" customHeight="1">
      <c r="F72" s="1259" t="str">
        <f>U3</f>
        <v>Committee Expenses</v>
      </c>
      <c r="G72" s="1260"/>
      <c r="H72" s="1260"/>
      <c r="I72" s="1261"/>
      <c r="J72" s="948">
        <f>U50</f>
        <v>0</v>
      </c>
      <c r="K72" s="948"/>
      <c r="L72" s="948"/>
      <c r="M72" s="1169">
        <f>J72+Aug!M72</f>
        <v>0</v>
      </c>
      <c r="N72" s="1169"/>
      <c r="O72" s="714"/>
      <c r="P72" s="637"/>
      <c r="Q72" s="638"/>
      <c r="R72" s="930"/>
      <c r="S72" s="931"/>
      <c r="T72" s="637"/>
      <c r="U72" s="639"/>
      <c r="V72" s="930"/>
      <c r="W72" s="931"/>
    </row>
    <row r="73" spans="1:23" ht="25" customHeight="1">
      <c r="F73" s="1259" t="str">
        <f>V3</f>
        <v>CUPE ONLY Conventions/ Conferences</v>
      </c>
      <c r="G73" s="1260"/>
      <c r="H73" s="1260"/>
      <c r="I73" s="1261"/>
      <c r="J73" s="948">
        <f>V50</f>
        <v>0</v>
      </c>
      <c r="K73" s="948"/>
      <c r="L73" s="948"/>
      <c r="M73" s="1169">
        <f>J73+Aug!M73</f>
        <v>0</v>
      </c>
      <c r="N73" s="1169"/>
      <c r="O73" s="714"/>
      <c r="P73" s="637"/>
      <c r="Q73" s="638"/>
      <c r="R73" s="930"/>
      <c r="S73" s="931"/>
      <c r="T73" s="637"/>
      <c r="U73" s="639"/>
      <c r="V73" s="930"/>
      <c r="W73" s="931"/>
    </row>
    <row r="74" spans="1:23" ht="25" customHeight="1">
      <c r="F74" s="1259" t="str">
        <f>W3</f>
        <v>Education</v>
      </c>
      <c r="G74" s="1260"/>
      <c r="H74" s="1260"/>
      <c r="I74" s="1261"/>
      <c r="J74" s="948">
        <f>W50</f>
        <v>0</v>
      </c>
      <c r="K74" s="948"/>
      <c r="L74" s="948"/>
      <c r="M74" s="1169">
        <f>J74+Aug!M74</f>
        <v>0</v>
      </c>
      <c r="N74" s="1169"/>
      <c r="O74" s="714"/>
      <c r="P74" s="637"/>
      <c r="Q74" s="638"/>
      <c r="R74" s="930"/>
      <c r="S74" s="931"/>
      <c r="T74" s="637"/>
      <c r="U74" s="639"/>
      <c r="V74" s="930"/>
      <c r="W74" s="931"/>
    </row>
    <row r="75" spans="1:23" ht="29.25" customHeight="1">
      <c r="F75" s="1259" t="str">
        <f>X3</f>
        <v>Contributions/ Donations</v>
      </c>
      <c r="G75" s="1260"/>
      <c r="H75" s="1260"/>
      <c r="I75" s="1261"/>
      <c r="J75" s="948">
        <f>X50</f>
        <v>0</v>
      </c>
      <c r="K75" s="948"/>
      <c r="L75" s="948"/>
      <c r="M75" s="1169">
        <f>J75+Aug!M75</f>
        <v>0</v>
      </c>
      <c r="N75" s="1169"/>
      <c r="O75" s="714"/>
      <c r="P75" s="637"/>
      <c r="Q75" s="638"/>
      <c r="R75" s="930"/>
      <c r="S75" s="931"/>
      <c r="T75" s="637"/>
      <c r="U75" s="639"/>
      <c r="V75" s="930"/>
      <c r="W75" s="931"/>
    </row>
    <row r="76" spans="1:23" ht="24.75" customHeight="1" thickBot="1">
      <c r="F76" s="1256" t="str">
        <f>Y3</f>
        <v>Other</v>
      </c>
      <c r="G76" s="1257"/>
      <c r="H76" s="1257"/>
      <c r="I76" s="1258"/>
      <c r="J76" s="1031">
        <f>Y50</f>
        <v>0</v>
      </c>
      <c r="K76" s="1031"/>
      <c r="L76" s="1031"/>
      <c r="M76" s="1206">
        <f>J76+Aug!M76</f>
        <v>0</v>
      </c>
      <c r="N76" s="1206"/>
      <c r="O76" s="714"/>
      <c r="P76" s="637"/>
      <c r="Q76" s="638"/>
      <c r="R76" s="930"/>
      <c r="S76" s="931"/>
      <c r="T76" s="637"/>
      <c r="U76" s="639"/>
      <c r="V76" s="930"/>
      <c r="W76" s="931"/>
    </row>
    <row r="77" spans="1:23" ht="24.75" customHeight="1" thickBot="1">
      <c r="F77" s="1273" t="s">
        <v>108</v>
      </c>
      <c r="G77" s="1274"/>
      <c r="H77" s="1274"/>
      <c r="I77" s="1275"/>
      <c r="J77" s="1068">
        <f>SUM(J64:L76)</f>
        <v>0</v>
      </c>
      <c r="K77" s="1069"/>
      <c r="L77" s="1070"/>
      <c r="M77" s="1068">
        <f>SUM(M64:M76)</f>
        <v>0</v>
      </c>
      <c r="N77" s="1071"/>
      <c r="O77" s="714"/>
      <c r="P77" s="637"/>
      <c r="Q77" s="638"/>
      <c r="R77" s="715"/>
      <c r="S77" s="716"/>
      <c r="T77" s="637"/>
      <c r="U77" s="639"/>
      <c r="V77" s="715"/>
      <c r="W77" s="716"/>
    </row>
    <row r="78" spans="1:23" ht="24.75" customHeight="1" thickBot="1">
      <c r="F78" s="1292" t="s">
        <v>109</v>
      </c>
      <c r="G78" s="1293"/>
      <c r="H78" s="1293"/>
      <c r="I78" s="1293"/>
      <c r="J78" s="1073">
        <f>Z50</f>
        <v>0</v>
      </c>
      <c r="K78" s="1074"/>
      <c r="L78" s="1074"/>
      <c r="M78" s="1194">
        <f>J78+Aug!M78</f>
        <v>0</v>
      </c>
      <c r="N78" s="1194"/>
      <c r="O78" s="714"/>
      <c r="P78" s="637"/>
      <c r="Q78" s="638"/>
      <c r="R78" s="715"/>
      <c r="S78" s="716"/>
      <c r="T78" s="637"/>
      <c r="U78" s="639"/>
      <c r="V78" s="715"/>
      <c r="W78" s="716"/>
    </row>
    <row r="79" spans="1:23" ht="24.75" customHeight="1" thickBot="1">
      <c r="B79" s="641"/>
      <c r="C79" s="641"/>
      <c r="D79" s="641"/>
      <c r="E79" s="641"/>
      <c r="F79" s="1273" t="s">
        <v>110</v>
      </c>
      <c r="G79" s="1274"/>
      <c r="H79" s="1274"/>
      <c r="I79" s="1275"/>
      <c r="J79" s="1028">
        <f>J78+J77</f>
        <v>0</v>
      </c>
      <c r="K79" s="1029"/>
      <c r="L79" s="1030"/>
      <c r="M79" s="1028">
        <f>J79+Aug!M79</f>
        <v>0</v>
      </c>
      <c r="N79" s="1050"/>
      <c r="O79" s="714"/>
      <c r="P79" s="637"/>
      <c r="Q79" s="638"/>
      <c r="R79" s="930"/>
      <c r="S79" s="931"/>
      <c r="T79" s="637"/>
      <c r="U79" s="639"/>
      <c r="V79" s="930"/>
      <c r="W79" s="931"/>
    </row>
    <row r="80" spans="1:23" ht="24.75" customHeight="1" thickBot="1">
      <c r="B80" s="641"/>
      <c r="C80" s="641"/>
      <c r="D80" s="641"/>
      <c r="E80" s="641"/>
      <c r="F80" s="1262" t="s">
        <v>416</v>
      </c>
      <c r="G80" s="1263"/>
      <c r="H80" s="1263"/>
      <c r="I80" s="1264"/>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277" t="str">
        <f>Jan!F81</f>
        <v>Surplus (Deficit) for the Period:</v>
      </c>
      <c r="G81" s="1278"/>
      <c r="H81" s="1278"/>
      <c r="I81" s="1279"/>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300" t="s">
        <v>15</v>
      </c>
      <c r="G82" s="1107"/>
      <c r="H82" s="1107"/>
      <c r="I82" s="1107"/>
      <c r="J82" s="1107"/>
      <c r="K82" s="1107"/>
      <c r="L82" s="1108"/>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54"/>
      <c r="R91" s="1095"/>
      <c r="S91" s="1096"/>
      <c r="T91" s="655"/>
      <c r="U91" s="656"/>
      <c r="V91" s="1174"/>
      <c r="W91" s="944"/>
    </row>
    <row r="92" spans="1:24" ht="23.25" customHeight="1" thickBot="1">
      <c r="A92" s="1032"/>
      <c r="B92" s="1033"/>
      <c r="C92" s="1033"/>
      <c r="D92" s="1033"/>
      <c r="E92" s="1033"/>
      <c r="F92" s="1034"/>
      <c r="G92" s="657"/>
      <c r="H92" s="658"/>
      <c r="I92" s="744"/>
      <c r="J92" s="659"/>
      <c r="K92" s="730"/>
      <c r="L92" s="1026"/>
      <c r="M92" s="1027"/>
      <c r="N92" s="1101">
        <f t="shared" ref="N92:N97" si="8">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8"/>
        <v>0</v>
      </c>
      <c r="O93" s="1022"/>
      <c r="P93" s="663"/>
      <c r="Q93" s="1135" t="s">
        <v>120</v>
      </c>
      <c r="R93" s="1136"/>
      <c r="S93" s="1137"/>
      <c r="T93" s="691">
        <f>T55+T56-T92</f>
        <v>0</v>
      </c>
    </row>
    <row r="94" spans="1:24" ht="23.25" customHeight="1">
      <c r="A94" s="1032"/>
      <c r="B94" s="1033"/>
      <c r="C94" s="1033"/>
      <c r="D94" s="1033"/>
      <c r="E94" s="1033"/>
      <c r="F94" s="1034"/>
      <c r="G94" s="657"/>
      <c r="H94" s="665"/>
      <c r="I94" s="745"/>
      <c r="J94" s="659"/>
      <c r="K94" s="730"/>
      <c r="L94" s="1026"/>
      <c r="M94" s="1027"/>
      <c r="N94" s="1101">
        <f t="shared" si="8"/>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8"/>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8"/>
        <v>0</v>
      </c>
      <c r="O96" s="1022"/>
      <c r="P96" s="667"/>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8"/>
        <v>0</v>
      </c>
      <c r="O97" s="1022"/>
      <c r="P97" s="687"/>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7.5">
      <c r="A99" s="1176"/>
      <c r="B99" s="1176"/>
      <c r="C99" s="1176"/>
      <c r="D99" s="1176"/>
      <c r="E99" s="1176"/>
      <c r="F99" s="1176"/>
      <c r="G99" s="587"/>
      <c r="H99" s="57"/>
      <c r="I99" s="57"/>
      <c r="J99" s="587"/>
      <c r="K99" s="587"/>
      <c r="L99" s="1177"/>
      <c r="M99" s="1177"/>
      <c r="N99" s="1177"/>
      <c r="O99" s="1177"/>
    </row>
    <row r="100" spans="1:20" ht="17.5">
      <c r="A100" s="1176"/>
      <c r="B100" s="1176"/>
      <c r="C100" s="1176"/>
      <c r="D100" s="1176"/>
      <c r="E100" s="1176"/>
      <c r="F100" s="1176"/>
      <c r="G100" s="587"/>
      <c r="H100" s="57"/>
      <c r="I100" s="57"/>
      <c r="J100" s="587"/>
      <c r="K100" s="587"/>
      <c r="L100" s="1177"/>
      <c r="M100" s="1177"/>
      <c r="N100" s="1177"/>
      <c r="O100" s="1177"/>
    </row>
    <row r="101" spans="1:20" ht="17.5">
      <c r="A101" s="1176"/>
      <c r="B101" s="1176"/>
      <c r="C101" s="1176"/>
      <c r="D101" s="1176"/>
      <c r="E101" s="1176"/>
      <c r="F101" s="1176"/>
      <c r="G101" s="587"/>
      <c r="H101" s="57"/>
      <c r="I101" s="57"/>
      <c r="J101" s="587"/>
      <c r="K101" s="587"/>
      <c r="L101" s="1177"/>
      <c r="M101" s="1177"/>
      <c r="N101" s="1177"/>
      <c r="O101" s="1177"/>
    </row>
    <row r="102" spans="1:20">
      <c r="A102" s="564"/>
      <c r="H102" s="688"/>
      <c r="I102" s="688"/>
      <c r="Q102" s="689"/>
    </row>
    <row r="103" spans="1:20">
      <c r="A103" s="564"/>
      <c r="H103" s="688"/>
      <c r="I103" s="688"/>
    </row>
    <row r="104" spans="1:20">
      <c r="L104" s="671"/>
    </row>
    <row r="105" spans="1:20">
      <c r="L105" s="671"/>
      <c r="M105" s="671"/>
    </row>
    <row r="106" spans="1:20" ht="15.5">
      <c r="M106" s="671"/>
      <c r="P106" s="672"/>
      <c r="Q106" s="672"/>
      <c r="R106" s="672"/>
    </row>
    <row r="107" spans="1:20" ht="15.5">
      <c r="L107" s="672"/>
      <c r="M107" s="671"/>
    </row>
    <row r="108" spans="1:20" ht="15.5">
      <c r="L108" s="690"/>
    </row>
    <row r="109" spans="1:20" ht="15.5">
      <c r="L109" s="672"/>
    </row>
    <row r="111" spans="1:20">
      <c r="L111" s="671"/>
    </row>
    <row r="112" spans="1:20">
      <c r="L112" s="671"/>
    </row>
    <row r="113" spans="2:13">
      <c r="L113" s="671"/>
    </row>
    <row r="114" spans="2:13">
      <c r="L114" s="671"/>
    </row>
    <row r="115" spans="2:13">
      <c r="L115" s="671"/>
      <c r="M115" s="671"/>
    </row>
    <row r="117" spans="2:13" ht="15.5">
      <c r="L117" s="672"/>
    </row>
    <row r="118" spans="2:13" ht="15.5">
      <c r="B118" s="673"/>
      <c r="C118" s="673"/>
      <c r="D118" s="673"/>
      <c r="E118" s="673"/>
      <c r="F118" s="673"/>
      <c r="G118" s="673"/>
      <c r="H118" s="673"/>
      <c r="I118" s="673"/>
      <c r="J118" s="673"/>
      <c r="K118" s="673"/>
      <c r="L118" s="673"/>
    </row>
    <row r="119" spans="2:13" ht="15.5">
      <c r="B119" s="673"/>
      <c r="C119" s="673"/>
      <c r="D119" s="673"/>
      <c r="E119" s="673"/>
      <c r="F119" s="673"/>
      <c r="G119" s="673"/>
      <c r="H119" s="673"/>
      <c r="I119" s="673"/>
      <c r="J119" s="673"/>
      <c r="K119" s="673"/>
      <c r="L119" s="673"/>
    </row>
    <row r="120" spans="2:13" ht="15.5">
      <c r="B120" s="673"/>
      <c r="C120" s="673"/>
      <c r="D120" s="673"/>
      <c r="E120" s="673"/>
      <c r="F120" s="673"/>
      <c r="G120" s="673"/>
      <c r="H120" s="673"/>
      <c r="I120" s="673"/>
      <c r="J120" s="673"/>
      <c r="K120" s="673"/>
      <c r="L120" s="673"/>
    </row>
  </sheetData>
  <sheetProtection algorithmName="SHA-512" hashValue="Zazp80tCWr+BTk/LcgeaUPFkkPYRoQS8hy3cfQ1B76j9v2TLhz/8TZtxaHhg2Tjw6LG+JgygCbo+lsO3VOlhfQ==" saltValue="S7q+xF+fkrjMkn5+jP5VJw==" spinCount="100000" sheet="1" formatCells="0" formatColumns="0" formatRows="0" insertColumns="0" insertRows="0" insertHyperlinks="0" deleteRows="0"/>
  <mergeCells count="268">
    <mergeCell ref="X51:Y51"/>
    <mergeCell ref="Q52:R52"/>
    <mergeCell ref="S52:T52"/>
    <mergeCell ref="F77:I77"/>
    <mergeCell ref="J77:L77"/>
    <mergeCell ref="M77:N77"/>
    <mergeCell ref="F78:I78"/>
    <mergeCell ref="J78:L78"/>
    <mergeCell ref="M78:N78"/>
    <mergeCell ref="F65:I65"/>
    <mergeCell ref="F66:I66"/>
    <mergeCell ref="F67:I67"/>
    <mergeCell ref="F68:I68"/>
    <mergeCell ref="F69:I69"/>
    <mergeCell ref="F70:I70"/>
    <mergeCell ref="F71:I71"/>
    <mergeCell ref="F72:I72"/>
    <mergeCell ref="F73:I73"/>
    <mergeCell ref="G51:I51"/>
    <mergeCell ref="F55:H55"/>
    <mergeCell ref="F59:I59"/>
    <mergeCell ref="F58:I58"/>
    <mergeCell ref="F60:I60"/>
    <mergeCell ref="F61:I61"/>
    <mergeCell ref="F64:I64"/>
    <mergeCell ref="E38:F38"/>
    <mergeCell ref="E39:F39"/>
    <mergeCell ref="E40:F40"/>
    <mergeCell ref="E41:F41"/>
    <mergeCell ref="E42:F42"/>
    <mergeCell ref="E43:F43"/>
    <mergeCell ref="E44:F44"/>
    <mergeCell ref="E45:F45"/>
    <mergeCell ref="E46:F46"/>
    <mergeCell ref="E19:F19"/>
    <mergeCell ref="J63:L63"/>
    <mergeCell ref="M62:N62"/>
    <mergeCell ref="E20:F20"/>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F62:I62"/>
    <mergeCell ref="F63:I63"/>
    <mergeCell ref="M63:N63"/>
    <mergeCell ref="J55:L55"/>
    <mergeCell ref="E10:F10"/>
    <mergeCell ref="E11:F11"/>
    <mergeCell ref="E12:F12"/>
    <mergeCell ref="E13:F13"/>
    <mergeCell ref="E14:F14"/>
    <mergeCell ref="E15:F15"/>
    <mergeCell ref="E16:F16"/>
    <mergeCell ref="E17:F17"/>
    <mergeCell ref="E18:F18"/>
    <mergeCell ref="E3:F3"/>
    <mergeCell ref="G2:I2"/>
    <mergeCell ref="G1:I1"/>
    <mergeCell ref="E4:F4"/>
    <mergeCell ref="E5:F5"/>
    <mergeCell ref="E6:F6"/>
    <mergeCell ref="E7:F7"/>
    <mergeCell ref="E8:F8"/>
    <mergeCell ref="E9:F9"/>
    <mergeCell ref="A51:D51"/>
    <mergeCell ref="J60:L60"/>
    <mergeCell ref="T97:T98"/>
    <mergeCell ref="A91:F91"/>
    <mergeCell ref="L91:M91"/>
    <mergeCell ref="N91:O91"/>
    <mergeCell ref="A92:F92"/>
    <mergeCell ref="L92:M92"/>
    <mergeCell ref="N92:O92"/>
    <mergeCell ref="L97:M97"/>
    <mergeCell ref="Q92:S92"/>
    <mergeCell ref="A97:F97"/>
    <mergeCell ref="A94:F94"/>
    <mergeCell ref="A95:F95"/>
    <mergeCell ref="A93:F93"/>
    <mergeCell ref="L93:M93"/>
    <mergeCell ref="L94:M94"/>
    <mergeCell ref="L95:M95"/>
    <mergeCell ref="Q93:S93"/>
    <mergeCell ref="N98:O98"/>
    <mergeCell ref="Q94:T96"/>
    <mergeCell ref="N94:O94"/>
    <mergeCell ref="A58:D58"/>
    <mergeCell ref="S51:T51"/>
    <mergeCell ref="M55:N55"/>
    <mergeCell ref="Q51:R51"/>
    <mergeCell ref="M61:N61"/>
    <mergeCell ref="M51:O51"/>
    <mergeCell ref="M59:N59"/>
    <mergeCell ref="M54:N54"/>
    <mergeCell ref="P54:S54"/>
    <mergeCell ref="P55:S55"/>
    <mergeCell ref="J61:L61"/>
    <mergeCell ref="R59:S59"/>
    <mergeCell ref="M58:N58"/>
    <mergeCell ref="M57:N57"/>
    <mergeCell ref="Q56:S56"/>
    <mergeCell ref="Q57:S57"/>
    <mergeCell ref="R58:S58"/>
    <mergeCell ref="R61:S61"/>
    <mergeCell ref="M60:N60"/>
    <mergeCell ref="J51:L51"/>
    <mergeCell ref="A2:B2"/>
    <mergeCell ref="F57:L57"/>
    <mergeCell ref="F54:L54"/>
    <mergeCell ref="J62:L62"/>
    <mergeCell ref="J2:L2"/>
    <mergeCell ref="J66:L66"/>
    <mergeCell ref="J64:L64"/>
    <mergeCell ref="J72:L72"/>
    <mergeCell ref="J59:L59"/>
    <mergeCell ref="J70:L70"/>
    <mergeCell ref="J65:L65"/>
    <mergeCell ref="J69:L69"/>
    <mergeCell ref="J68:L68"/>
    <mergeCell ref="J71:L71"/>
    <mergeCell ref="J58:L58"/>
    <mergeCell ref="A59:D59"/>
    <mergeCell ref="E47:F47"/>
    <mergeCell ref="E48:F48"/>
    <mergeCell ref="E49:F49"/>
    <mergeCell ref="E50:F50"/>
    <mergeCell ref="J67:L67"/>
    <mergeCell ref="C2:D2"/>
    <mergeCell ref="A63:D63"/>
    <mergeCell ref="E21:F21"/>
    <mergeCell ref="G89:G90"/>
    <mergeCell ref="A101:F101"/>
    <mergeCell ref="A99:F99"/>
    <mergeCell ref="A68:D68"/>
    <mergeCell ref="F74:I74"/>
    <mergeCell ref="F75:I75"/>
    <mergeCell ref="F76:I76"/>
    <mergeCell ref="F79:I79"/>
    <mergeCell ref="F81:I81"/>
    <mergeCell ref="A100:F100"/>
    <mergeCell ref="F80:I80"/>
    <mergeCell ref="L101:M101"/>
    <mergeCell ref="N101:O101"/>
    <mergeCell ref="A98:F98"/>
    <mergeCell ref="A96:F96"/>
    <mergeCell ref="F82:L82"/>
    <mergeCell ref="M71:N71"/>
    <mergeCell ref="F87:L87"/>
    <mergeCell ref="A88:O88"/>
    <mergeCell ref="N89:O90"/>
    <mergeCell ref="N95:O95"/>
    <mergeCell ref="N93:O93"/>
    <mergeCell ref="J75:L75"/>
    <mergeCell ref="J76:L76"/>
    <mergeCell ref="F85:L85"/>
    <mergeCell ref="J89:J90"/>
    <mergeCell ref="L89:M90"/>
    <mergeCell ref="N99:O99"/>
    <mergeCell ref="L99:M99"/>
    <mergeCell ref="L98:M98"/>
    <mergeCell ref="L96:M96"/>
    <mergeCell ref="N97:O97"/>
    <mergeCell ref="H89:H90"/>
    <mergeCell ref="J79:L79"/>
    <mergeCell ref="A89:F90"/>
    <mergeCell ref="Q97:S97"/>
    <mergeCell ref="Q98:S98"/>
    <mergeCell ref="J74:L74"/>
    <mergeCell ref="J73:L73"/>
    <mergeCell ref="N100:O100"/>
    <mergeCell ref="N96:O96"/>
    <mergeCell ref="R90:S90"/>
    <mergeCell ref="R91:S91"/>
    <mergeCell ref="M85:N85"/>
    <mergeCell ref="J81:L81"/>
    <mergeCell ref="M73:N73"/>
    <mergeCell ref="M79:N79"/>
    <mergeCell ref="M81:N81"/>
    <mergeCell ref="M82:N82"/>
    <mergeCell ref="M76:N76"/>
    <mergeCell ref="M75:N75"/>
    <mergeCell ref="L100:M100"/>
    <mergeCell ref="J80:L80"/>
    <mergeCell ref="M80:N80"/>
    <mergeCell ref="U92:W92"/>
    <mergeCell ref="V86:W86"/>
    <mergeCell ref="V87:W87"/>
    <mergeCell ref="V88:W88"/>
    <mergeCell ref="V91:W91"/>
    <mergeCell ref="V67:W67"/>
    <mergeCell ref="R62:S62"/>
    <mergeCell ref="R63:S63"/>
    <mergeCell ref="R64:S64"/>
    <mergeCell ref="R82:S82"/>
    <mergeCell ref="R81:S81"/>
    <mergeCell ref="R84:S84"/>
    <mergeCell ref="R83:S83"/>
    <mergeCell ref="R79:S79"/>
    <mergeCell ref="R75:S75"/>
    <mergeCell ref="R89:S89"/>
    <mergeCell ref="R88:S88"/>
    <mergeCell ref="R65:S65"/>
    <mergeCell ref="R72:S72"/>
    <mergeCell ref="V85:W85"/>
    <mergeCell ref="R86:S86"/>
    <mergeCell ref="R87:S87"/>
    <mergeCell ref="R85:S85"/>
    <mergeCell ref="V89:W89"/>
    <mergeCell ref="V64:W64"/>
    <mergeCell ref="M65:N65"/>
    <mergeCell ref="V84:W84"/>
    <mergeCell ref="R66:S66"/>
    <mergeCell ref="R67:S67"/>
    <mergeCell ref="R68:S68"/>
    <mergeCell ref="R76:S76"/>
    <mergeCell ref="R70:S70"/>
    <mergeCell ref="R71:S71"/>
    <mergeCell ref="V69:W69"/>
    <mergeCell ref="V71:W71"/>
    <mergeCell ref="V72:W72"/>
    <mergeCell ref="R73:S73"/>
    <mergeCell ref="R74:S74"/>
    <mergeCell ref="M74:N74"/>
    <mergeCell ref="M68:N68"/>
    <mergeCell ref="M67:N67"/>
    <mergeCell ref="R69:S69"/>
    <mergeCell ref="M69:N69"/>
    <mergeCell ref="M72:N72"/>
    <mergeCell ref="M70:N70"/>
    <mergeCell ref="M64:N64"/>
    <mergeCell ref="R80:S80"/>
    <mergeCell ref="V80:W80"/>
    <mergeCell ref="A57:D57"/>
    <mergeCell ref="A82:D82"/>
    <mergeCell ref="V90:W90"/>
    <mergeCell ref="J1:Y1"/>
    <mergeCell ref="M2:Y2"/>
    <mergeCell ref="V73:W73"/>
    <mergeCell ref="V70:W70"/>
    <mergeCell ref="V76:W76"/>
    <mergeCell ref="U57:W57"/>
    <mergeCell ref="V74:W74"/>
    <mergeCell ref="V59:W59"/>
    <mergeCell ref="V66:W66"/>
    <mergeCell ref="V75:W75"/>
    <mergeCell ref="V65:W65"/>
    <mergeCell ref="V83:W83"/>
    <mergeCell ref="V58:W58"/>
    <mergeCell ref="V82:W82"/>
    <mergeCell ref="V79:W79"/>
    <mergeCell ref="V81:W81"/>
    <mergeCell ref="V68:W68"/>
    <mergeCell ref="V61:W61"/>
    <mergeCell ref="V62:W62"/>
    <mergeCell ref="V63:W63"/>
    <mergeCell ref="M66:N66"/>
  </mergeCells>
  <phoneticPr fontId="0" type="noConversion"/>
  <dataValidations count="1">
    <dataValidation type="list" allowBlank="1" showInputMessage="1" showErrorMessage="1" sqref="C4:C49" xr:uid="{00000000-0002-0000-0900-000000000000}">
      <formula1>$AC$1:$AC$3</formula1>
    </dataValidation>
  </dataValidations>
  <hyperlinks>
    <hyperlink ref="J3" location="GLOSSARY!A3" display="CORE DUES" xr:uid="{A25DC885-69CD-4E7B-9647-59A7721E2088}"/>
    <hyperlink ref="P3" location="GLOSSARY!A10" display="Operating Expenses" xr:uid="{5A43BC2B-A1DA-4E97-9308-3033F33AD34F}"/>
    <hyperlink ref="R3" location="GLOSSARY!A12" display="Executive Expenses" xr:uid="{AA96F66A-1154-49AE-B260-D757A9296748}"/>
    <hyperlink ref="S3" location="GLOSSARY!A13" display="Bargaining Expenses" xr:uid="{53C11A31-1F17-4F63-8E9E-22735FB5B96B}"/>
    <hyperlink ref="T3" location="GLOSSARY!A14" display="Grievances/ Arbitration" xr:uid="{7D8CFA41-27E2-48D2-AC7A-FA393483D267}"/>
    <hyperlink ref="V3" location="GLOSSARY!A16" display="CUPE ONLY Conventions/ Conferences" xr:uid="{1D8034D1-6F0E-4C18-A925-BDEC28283555}"/>
    <hyperlink ref="Y3" location="GLOSSARY!A19" display="Other" xr:uid="{EEF60E2F-C87D-41B4-BE53-8EF9B209DC26}"/>
    <hyperlink ref="Q3" location="GLOSSARY!A11" display="Special Purchases" xr:uid="{1381AA10-2B7C-4D14-AA09-E9E8CBD43E74}"/>
    <hyperlink ref="U3" location="GLOSSARY!A15" display="Committee Expenses" xr:uid="{6942E7C1-0506-410F-ACB7-00F0301041D4}"/>
    <hyperlink ref="W3" location="GLOSSARY!A17" display="Education" xr:uid="{A57D55CC-C2C7-4F76-8CA3-E9BC6A6BD254}"/>
    <hyperlink ref="X3" location="GLOSSARY!A18" display="Contributions/ Donations" xr:uid="{A08D7D60-6E55-4BE6-80F0-3C8420FC4806}"/>
    <hyperlink ref="O3" location="GLOSSARY!A9" display="Salaries" xr:uid="{D2B2AE31-D41C-4565-812A-C4160575E98F}"/>
    <hyperlink ref="K3" location="GLOSSARY!A4" display="OTHER" xr:uid="{4434D29E-B35D-4E3A-9A43-A86394710279}"/>
    <hyperlink ref="Z3" location="Glossary!A20" display="Other" xr:uid="{98DC4964-5109-4465-B459-A82A4406CF6B}"/>
    <hyperlink ref="L3" location="GLOSSARY!A5" display="NON CORE DUES" xr:uid="{7C1ABFC5-F4CC-40F6-BDE5-4DB6E0B27ED8}"/>
    <hyperlink ref="M3" location="GLOSSARY!A7" display="CUPE Per Capita" xr:uid="{5DC0FE49-1243-4CA2-A6DD-EB28FCDFB005}"/>
    <hyperlink ref="N3" location="GLOSSARY!A8" display="Affiliation Fees" xr:uid="{59F50C10-0B55-48C8-BCDC-E60DDAD37890}"/>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AD120"/>
  <sheetViews>
    <sheetView showGridLines="0" showZeros="0" topLeftCell="A55"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140</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2.5" customHeight="1">
      <c r="A4" s="571"/>
      <c r="B4" s="572"/>
      <c r="C4" s="573"/>
      <c r="D4" s="762"/>
      <c r="E4" s="1159"/>
      <c r="F4" s="1160"/>
      <c r="G4" s="574">
        <f>SUM(J4:L4)</f>
        <v>0</v>
      </c>
      <c r="H4" s="575">
        <f t="shared" ref="H4:H19" si="0">SUM(M4:Y4)</f>
        <v>0</v>
      </c>
      <c r="I4" s="743">
        <f>Z4</f>
        <v>0</v>
      </c>
      <c r="J4" s="582"/>
      <c r="K4" s="732"/>
      <c r="L4" s="580"/>
      <c r="M4" s="769"/>
      <c r="N4" s="770"/>
      <c r="O4" s="770"/>
      <c r="P4" s="770"/>
      <c r="Q4" s="770"/>
      <c r="R4" s="770"/>
      <c r="S4" s="770"/>
      <c r="T4" s="770"/>
      <c r="U4" s="770"/>
      <c r="V4" s="770"/>
      <c r="W4" s="579"/>
      <c r="X4" s="579"/>
      <c r="Y4" s="580"/>
      <c r="Z4" s="599"/>
      <c r="AA4" s="725"/>
      <c r="AC4" s="580"/>
    </row>
    <row r="5" spans="1:30" ht="23.15" customHeight="1">
      <c r="A5" s="595"/>
      <c r="B5" s="596"/>
      <c r="C5" s="597"/>
      <c r="D5" s="762"/>
      <c r="E5" s="1159"/>
      <c r="F5" s="1160"/>
      <c r="G5" s="574">
        <f>SUM(J5:L5)</f>
        <v>0</v>
      </c>
      <c r="H5" s="575">
        <f t="shared" si="0"/>
        <v>0</v>
      </c>
      <c r="I5" s="743">
        <f t="shared" ref="I5:I49" si="1">Z5</f>
        <v>0</v>
      </c>
      <c r="J5" s="583"/>
      <c r="K5" s="733"/>
      <c r="L5" s="602"/>
      <c r="M5" s="771"/>
      <c r="N5" s="772"/>
      <c r="O5" s="772"/>
      <c r="P5" s="772"/>
      <c r="Q5" s="772"/>
      <c r="R5" s="772"/>
      <c r="S5" s="772"/>
      <c r="T5" s="772"/>
      <c r="U5" s="772"/>
      <c r="V5" s="772"/>
      <c r="W5" s="601"/>
      <c r="X5" s="738"/>
      <c r="Y5" s="602"/>
      <c r="Z5" s="852"/>
      <c r="AA5" s="725"/>
      <c r="AC5" s="602"/>
    </row>
    <row r="6" spans="1:30" ht="23.15" customHeight="1">
      <c r="A6" s="595"/>
      <c r="B6" s="596"/>
      <c r="C6" s="597"/>
      <c r="D6" s="762"/>
      <c r="E6" s="1159"/>
      <c r="F6" s="1160"/>
      <c r="G6" s="574">
        <f>SUM(J6:L6)</f>
        <v>0</v>
      </c>
      <c r="H6" s="575">
        <f t="shared" si="0"/>
        <v>0</v>
      </c>
      <c r="I6" s="743">
        <f t="shared" si="1"/>
        <v>0</v>
      </c>
      <c r="J6" s="583"/>
      <c r="K6" s="733"/>
      <c r="L6" s="602"/>
      <c r="M6" s="771"/>
      <c r="N6" s="772"/>
      <c r="O6" s="772"/>
      <c r="P6" s="772"/>
      <c r="Q6" s="772"/>
      <c r="R6" s="772"/>
      <c r="S6" s="772"/>
      <c r="T6" s="772"/>
      <c r="U6" s="772"/>
      <c r="V6" s="772"/>
      <c r="W6" s="601"/>
      <c r="X6" s="601"/>
      <c r="Y6" s="602"/>
      <c r="Z6" s="599"/>
      <c r="AA6" s="725"/>
      <c r="AC6" s="602"/>
    </row>
    <row r="7" spans="1:30" ht="23.15" customHeight="1">
      <c r="A7" s="595"/>
      <c r="B7" s="596"/>
      <c r="C7" s="597"/>
      <c r="D7" s="762"/>
      <c r="E7" s="1159"/>
      <c r="F7" s="1160"/>
      <c r="G7" s="574">
        <f>SUM(J7:L7)</f>
        <v>0</v>
      </c>
      <c r="H7" s="575">
        <f t="shared" si="0"/>
        <v>0</v>
      </c>
      <c r="I7" s="743">
        <f t="shared" si="1"/>
        <v>0</v>
      </c>
      <c r="J7" s="583"/>
      <c r="K7" s="733"/>
      <c r="L7" s="602"/>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 t="shared" ref="G8:G35" si="2">SUM(J8:L8)</f>
        <v>0</v>
      </c>
      <c r="H8" s="575">
        <f t="shared" si="0"/>
        <v>0</v>
      </c>
      <c r="I8" s="743">
        <f t="shared" si="1"/>
        <v>0</v>
      </c>
      <c r="J8" s="583"/>
      <c r="K8" s="733"/>
      <c r="L8" s="602"/>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si="2"/>
        <v>0</v>
      </c>
      <c r="H9" s="575">
        <f t="shared" si="0"/>
        <v>0</v>
      </c>
      <c r="I9" s="743">
        <f t="shared" si="1"/>
        <v>0</v>
      </c>
      <c r="J9" s="583"/>
      <c r="K9" s="733"/>
      <c r="L9" s="602"/>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 t="shared" si="2"/>
        <v>0</v>
      </c>
      <c r="H10" s="575">
        <f t="shared" si="0"/>
        <v>0</v>
      </c>
      <c r="I10" s="743">
        <f t="shared" si="1"/>
        <v>0</v>
      </c>
      <c r="J10" s="583"/>
      <c r="K10" s="733"/>
      <c r="L10" s="602"/>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 t="shared" si="2"/>
        <v>0</v>
      </c>
      <c r="H11" s="575">
        <f t="shared" si="0"/>
        <v>0</v>
      </c>
      <c r="I11" s="743">
        <f t="shared" si="1"/>
        <v>0</v>
      </c>
      <c r="J11" s="583"/>
      <c r="K11" s="733"/>
      <c r="L11" s="602"/>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si="2"/>
        <v>0</v>
      </c>
      <c r="H12" s="575">
        <f t="shared" si="0"/>
        <v>0</v>
      </c>
      <c r="I12" s="743">
        <f t="shared" si="1"/>
        <v>0</v>
      </c>
      <c r="J12" s="583"/>
      <c r="K12" s="733"/>
      <c r="L12" s="602"/>
      <c r="M12" s="599"/>
      <c r="N12" s="600"/>
      <c r="O12" s="600"/>
      <c r="P12" s="600"/>
      <c r="Q12" s="600"/>
      <c r="R12" s="600"/>
      <c r="S12" s="600"/>
      <c r="T12" s="600"/>
      <c r="U12" s="600"/>
      <c r="V12" s="600"/>
      <c r="W12" s="601"/>
      <c r="X12" s="601"/>
      <c r="Y12" s="602"/>
      <c r="Z12" s="599"/>
      <c r="AA12" s="725"/>
      <c r="AC12" s="602"/>
    </row>
    <row r="13" spans="1:30" ht="23.15" customHeight="1">
      <c r="A13" s="595"/>
      <c r="B13" s="596"/>
      <c r="C13" s="597"/>
      <c r="D13" s="762"/>
      <c r="E13" s="1159"/>
      <c r="F13" s="1160"/>
      <c r="G13" s="574">
        <f>SUM(J13:L13)</f>
        <v>0</v>
      </c>
      <c r="H13" s="575">
        <f t="shared" si="0"/>
        <v>0</v>
      </c>
      <c r="I13" s="743">
        <f t="shared" si="1"/>
        <v>0</v>
      </c>
      <c r="J13" s="583"/>
      <c r="K13" s="733"/>
      <c r="L13" s="602"/>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2"/>
        <v>0</v>
      </c>
      <c r="H14" s="575">
        <f t="shared" si="0"/>
        <v>0</v>
      </c>
      <c r="I14" s="743">
        <f t="shared" si="1"/>
        <v>0</v>
      </c>
      <c r="J14" s="583"/>
      <c r="K14" s="733"/>
      <c r="L14" s="602"/>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 t="shared" si="2"/>
        <v>0</v>
      </c>
      <c r="H15" s="575">
        <f t="shared" si="0"/>
        <v>0</v>
      </c>
      <c r="I15" s="743">
        <f t="shared" si="1"/>
        <v>0</v>
      </c>
      <c r="J15" s="583"/>
      <c r="K15" s="733"/>
      <c r="L15" s="602"/>
      <c r="M15" s="599"/>
      <c r="N15" s="600"/>
      <c r="O15" s="600"/>
      <c r="P15" s="600"/>
      <c r="Q15" s="600"/>
      <c r="R15" s="600"/>
      <c r="S15" s="600"/>
      <c r="T15" s="600"/>
      <c r="U15" s="600"/>
      <c r="V15" s="600"/>
      <c r="W15" s="601"/>
      <c r="X15" s="601"/>
      <c r="Y15" s="602"/>
      <c r="Z15" s="599"/>
      <c r="AA15" s="725"/>
      <c r="AC15" s="602"/>
    </row>
    <row r="16" spans="1:30" ht="23.15" customHeight="1">
      <c r="A16" s="595"/>
      <c r="B16" s="596"/>
      <c r="C16" s="597"/>
      <c r="D16" s="762"/>
      <c r="E16" s="1159"/>
      <c r="F16" s="1160"/>
      <c r="G16" s="574">
        <f t="shared" si="2"/>
        <v>0</v>
      </c>
      <c r="H16" s="575">
        <f t="shared" si="0"/>
        <v>0</v>
      </c>
      <c r="I16" s="743">
        <f t="shared" si="1"/>
        <v>0</v>
      </c>
      <c r="J16" s="583"/>
      <c r="K16" s="733"/>
      <c r="L16" s="602"/>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2"/>
        <v>0</v>
      </c>
      <c r="H17" s="575">
        <f t="shared" si="0"/>
        <v>0</v>
      </c>
      <c r="I17" s="743">
        <f t="shared" si="1"/>
        <v>0</v>
      </c>
      <c r="J17" s="583"/>
      <c r="K17" s="733"/>
      <c r="L17" s="602"/>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2"/>
        <v>0</v>
      </c>
      <c r="H18" s="575">
        <f t="shared" si="0"/>
        <v>0</v>
      </c>
      <c r="I18" s="743">
        <f t="shared" si="1"/>
        <v>0</v>
      </c>
      <c r="J18" s="583"/>
      <c r="K18" s="733"/>
      <c r="L18" s="602"/>
      <c r="M18" s="599"/>
      <c r="N18" s="600"/>
      <c r="O18" s="600"/>
      <c r="P18" s="600"/>
      <c r="Q18" s="600"/>
      <c r="R18" s="600"/>
      <c r="S18" s="600"/>
      <c r="T18" s="600"/>
      <c r="U18" s="600"/>
      <c r="V18" s="600"/>
      <c r="W18" s="601"/>
      <c r="X18" s="601"/>
      <c r="Y18" s="602"/>
      <c r="Z18" s="599"/>
      <c r="AA18" s="725"/>
      <c r="AC18" s="602"/>
    </row>
    <row r="19" spans="1:29" ht="23.15" customHeight="1">
      <c r="A19" s="595"/>
      <c r="B19" s="596"/>
      <c r="C19" s="597"/>
      <c r="D19" s="762"/>
      <c r="E19" s="1159"/>
      <c r="F19" s="1160"/>
      <c r="G19" s="574">
        <f t="shared" si="2"/>
        <v>0</v>
      </c>
      <c r="H19" s="575">
        <f t="shared" si="0"/>
        <v>0</v>
      </c>
      <c r="I19" s="743">
        <f t="shared" si="1"/>
        <v>0</v>
      </c>
      <c r="J19" s="583"/>
      <c r="K19" s="733"/>
      <c r="L19" s="602"/>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2"/>
        <v>0</v>
      </c>
      <c r="H20" s="575">
        <f t="shared" ref="H20:H35" si="3">SUM(M20:Y20)</f>
        <v>0</v>
      </c>
      <c r="I20" s="743">
        <f t="shared" si="1"/>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2"/>
        <v>0</v>
      </c>
      <c r="H21" s="575">
        <f t="shared" si="3"/>
        <v>0</v>
      </c>
      <c r="I21" s="743">
        <f t="shared" si="1"/>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2"/>
        <v>0</v>
      </c>
      <c r="H22" s="575">
        <f t="shared" si="3"/>
        <v>0</v>
      </c>
      <c r="I22" s="743">
        <f t="shared" si="1"/>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2"/>
        <v>0</v>
      </c>
      <c r="H23" s="575">
        <f t="shared" si="3"/>
        <v>0</v>
      </c>
      <c r="I23" s="743">
        <f t="shared" si="1"/>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2"/>
        <v>0</v>
      </c>
      <c r="H24" s="575">
        <f t="shared" si="3"/>
        <v>0</v>
      </c>
      <c r="I24" s="743">
        <f t="shared" si="1"/>
        <v>0</v>
      </c>
      <c r="J24" s="583"/>
      <c r="K24" s="733"/>
      <c r="L24" s="602"/>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2"/>
        <v>0</v>
      </c>
      <c r="H25" s="575">
        <f t="shared" si="3"/>
        <v>0</v>
      </c>
      <c r="I25" s="743">
        <f t="shared" si="1"/>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2"/>
        <v>0</v>
      </c>
      <c r="H26" s="575">
        <f t="shared" si="3"/>
        <v>0</v>
      </c>
      <c r="I26" s="743">
        <f t="shared" si="1"/>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2"/>
        <v>0</v>
      </c>
      <c r="H27" s="575">
        <f t="shared" si="3"/>
        <v>0</v>
      </c>
      <c r="I27" s="743">
        <f t="shared" si="1"/>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2"/>
        <v>0</v>
      </c>
      <c r="H28" s="575">
        <f t="shared" si="3"/>
        <v>0</v>
      </c>
      <c r="I28" s="743">
        <f t="shared" si="1"/>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2"/>
        <v>0</v>
      </c>
      <c r="H29" s="575">
        <f t="shared" si="3"/>
        <v>0</v>
      </c>
      <c r="I29" s="743">
        <f t="shared" si="1"/>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2"/>
        <v>0</v>
      </c>
      <c r="H30" s="575">
        <f t="shared" si="3"/>
        <v>0</v>
      </c>
      <c r="I30" s="743">
        <f t="shared" si="1"/>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si="2"/>
        <v>0</v>
      </c>
      <c r="H31" s="575">
        <f t="shared" si="3"/>
        <v>0</v>
      </c>
      <c r="I31" s="743">
        <f t="shared" si="1"/>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2"/>
        <v>0</v>
      </c>
      <c r="H32" s="575">
        <f t="shared" si="3"/>
        <v>0</v>
      </c>
      <c r="I32" s="743">
        <f t="shared" si="1"/>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2"/>
        <v>0</v>
      </c>
      <c r="H33" s="575">
        <f t="shared" si="3"/>
        <v>0</v>
      </c>
      <c r="I33" s="743">
        <f t="shared" si="1"/>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2"/>
        <v>0</v>
      </c>
      <c r="H34" s="575">
        <f t="shared" si="3"/>
        <v>0</v>
      </c>
      <c r="I34" s="743">
        <f t="shared" si="1"/>
        <v>0</v>
      </c>
      <c r="J34" s="583"/>
      <c r="K34" s="733"/>
      <c r="L34" s="602"/>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2"/>
        <v>0</v>
      </c>
      <c r="H35" s="575">
        <f t="shared" si="3"/>
        <v>0</v>
      </c>
      <c r="I35" s="743">
        <f t="shared" si="1"/>
        <v>0</v>
      </c>
      <c r="J35" s="583"/>
      <c r="K35" s="733"/>
      <c r="L35" s="602"/>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ref="G36:G46" si="4">SUM(J36:L36)</f>
        <v>0</v>
      </c>
      <c r="H36" s="575">
        <f t="shared" ref="H36:H46" si="5">SUM(M36:Y36)</f>
        <v>0</v>
      </c>
      <c r="I36" s="743">
        <f t="shared" si="1"/>
        <v>0</v>
      </c>
      <c r="J36" s="583"/>
      <c r="K36" s="733"/>
      <c r="L36" s="602"/>
      <c r="M36" s="676"/>
      <c r="N36" s="677"/>
      <c r="O36" s="677"/>
      <c r="P36" s="677"/>
      <c r="Q36" s="677"/>
      <c r="R36" s="677"/>
      <c r="S36" s="677"/>
      <c r="T36" s="677"/>
      <c r="U36" s="677"/>
      <c r="V36" s="677"/>
      <c r="W36" s="678"/>
      <c r="X36" s="678"/>
      <c r="Y36" s="675"/>
      <c r="Z36" s="599"/>
      <c r="AA36" s="725"/>
      <c r="AC36" s="675"/>
    </row>
    <row r="37" spans="1:29" ht="23.15" customHeight="1">
      <c r="A37" s="679"/>
      <c r="B37" s="680"/>
      <c r="C37" s="597"/>
      <c r="D37" s="762"/>
      <c r="E37" s="1159"/>
      <c r="F37" s="1160"/>
      <c r="G37" s="574">
        <f t="shared" si="4"/>
        <v>0</v>
      </c>
      <c r="H37" s="575">
        <f t="shared" si="5"/>
        <v>0</v>
      </c>
      <c r="I37" s="743">
        <f t="shared" si="1"/>
        <v>0</v>
      </c>
      <c r="J37" s="583"/>
      <c r="K37" s="733"/>
      <c r="L37" s="602"/>
      <c r="M37" s="676"/>
      <c r="N37" s="677"/>
      <c r="O37" s="677"/>
      <c r="P37" s="677"/>
      <c r="Q37" s="677"/>
      <c r="R37" s="677"/>
      <c r="S37" s="677"/>
      <c r="T37" s="677"/>
      <c r="U37" s="677"/>
      <c r="V37" s="677"/>
      <c r="W37" s="678"/>
      <c r="X37" s="678"/>
      <c r="Y37" s="675"/>
      <c r="Z37" s="599"/>
      <c r="AA37" s="725"/>
      <c r="AC37" s="675"/>
    </row>
    <row r="38" spans="1:29" ht="23.15" customHeight="1">
      <c r="A38" s="679"/>
      <c r="B38" s="680"/>
      <c r="C38" s="597"/>
      <c r="D38" s="762"/>
      <c r="E38" s="1159"/>
      <c r="F38" s="1160"/>
      <c r="G38" s="574">
        <f t="shared" si="4"/>
        <v>0</v>
      </c>
      <c r="H38" s="575">
        <f t="shared" si="5"/>
        <v>0</v>
      </c>
      <c r="I38" s="743">
        <f t="shared" si="1"/>
        <v>0</v>
      </c>
      <c r="J38" s="583"/>
      <c r="K38" s="733"/>
      <c r="L38" s="602"/>
      <c r="M38" s="676"/>
      <c r="N38" s="677"/>
      <c r="O38" s="677"/>
      <c r="P38" s="677"/>
      <c r="Q38" s="677"/>
      <c r="R38" s="677"/>
      <c r="S38" s="677"/>
      <c r="T38" s="677"/>
      <c r="U38" s="677"/>
      <c r="V38" s="677"/>
      <c r="W38" s="678"/>
      <c r="X38" s="678"/>
      <c r="Y38" s="675"/>
      <c r="Z38" s="599"/>
      <c r="AA38" s="725"/>
      <c r="AC38" s="675"/>
    </row>
    <row r="39" spans="1:29" ht="23.15" customHeight="1">
      <c r="A39" s="679"/>
      <c r="B39" s="680"/>
      <c r="C39" s="597"/>
      <c r="D39" s="762"/>
      <c r="E39" s="1159"/>
      <c r="F39" s="1160"/>
      <c r="G39" s="574">
        <f t="shared" si="4"/>
        <v>0</v>
      </c>
      <c r="H39" s="575">
        <f t="shared" si="5"/>
        <v>0</v>
      </c>
      <c r="I39" s="743">
        <f t="shared" si="1"/>
        <v>0</v>
      </c>
      <c r="J39" s="583"/>
      <c r="K39" s="733"/>
      <c r="L39" s="602"/>
      <c r="M39" s="676"/>
      <c r="N39" s="677"/>
      <c r="O39" s="677"/>
      <c r="P39" s="677"/>
      <c r="Q39" s="677"/>
      <c r="R39" s="677"/>
      <c r="S39" s="677"/>
      <c r="T39" s="677"/>
      <c r="U39" s="677"/>
      <c r="V39" s="677"/>
      <c r="W39" s="678"/>
      <c r="X39" s="678"/>
      <c r="Y39" s="675"/>
      <c r="Z39" s="599"/>
      <c r="AA39" s="725"/>
      <c r="AC39" s="675"/>
    </row>
    <row r="40" spans="1:29" ht="23.15" customHeight="1">
      <c r="A40" s="679"/>
      <c r="B40" s="680"/>
      <c r="C40" s="597"/>
      <c r="D40" s="762"/>
      <c r="E40" s="1159"/>
      <c r="F40" s="1160"/>
      <c r="G40" s="574">
        <f t="shared" si="4"/>
        <v>0</v>
      </c>
      <c r="H40" s="575">
        <f t="shared" si="5"/>
        <v>0</v>
      </c>
      <c r="I40" s="743">
        <f t="shared" si="1"/>
        <v>0</v>
      </c>
      <c r="J40" s="583"/>
      <c r="K40" s="733"/>
      <c r="L40" s="602"/>
      <c r="M40" s="676"/>
      <c r="N40" s="677"/>
      <c r="O40" s="677"/>
      <c r="P40" s="677"/>
      <c r="Q40" s="677"/>
      <c r="R40" s="677"/>
      <c r="S40" s="677"/>
      <c r="T40" s="677"/>
      <c r="U40" s="677"/>
      <c r="V40" s="677"/>
      <c r="W40" s="678"/>
      <c r="X40" s="678"/>
      <c r="Y40" s="675"/>
      <c r="Z40" s="599"/>
      <c r="AA40" s="725"/>
      <c r="AC40" s="675"/>
    </row>
    <row r="41" spans="1:29" ht="23.15" customHeight="1">
      <c r="A41" s="679"/>
      <c r="B41" s="680"/>
      <c r="C41" s="597"/>
      <c r="D41" s="762"/>
      <c r="E41" s="1159"/>
      <c r="F41" s="1160"/>
      <c r="G41" s="574">
        <f t="shared" si="4"/>
        <v>0</v>
      </c>
      <c r="H41" s="575">
        <f t="shared" si="5"/>
        <v>0</v>
      </c>
      <c r="I41" s="743">
        <f t="shared" si="1"/>
        <v>0</v>
      </c>
      <c r="J41" s="583"/>
      <c r="K41" s="733"/>
      <c r="L41" s="602"/>
      <c r="M41" s="676"/>
      <c r="N41" s="677"/>
      <c r="O41" s="677"/>
      <c r="P41" s="677"/>
      <c r="Q41" s="677"/>
      <c r="R41" s="677"/>
      <c r="S41" s="677"/>
      <c r="T41" s="677"/>
      <c r="U41" s="677"/>
      <c r="V41" s="677"/>
      <c r="W41" s="678"/>
      <c r="X41" s="678"/>
      <c r="Y41" s="675"/>
      <c r="Z41" s="599"/>
      <c r="AA41" s="725"/>
      <c r="AC41" s="675"/>
    </row>
    <row r="42" spans="1:29" ht="23.15" customHeight="1">
      <c r="A42" s="679"/>
      <c r="B42" s="680"/>
      <c r="C42" s="597"/>
      <c r="D42" s="762"/>
      <c r="E42" s="1159"/>
      <c r="F42" s="1160"/>
      <c r="G42" s="574">
        <f t="shared" si="4"/>
        <v>0</v>
      </c>
      <c r="H42" s="575">
        <f t="shared" si="5"/>
        <v>0</v>
      </c>
      <c r="I42" s="743">
        <f t="shared" si="1"/>
        <v>0</v>
      </c>
      <c r="J42" s="583"/>
      <c r="K42" s="733"/>
      <c r="L42" s="602"/>
      <c r="M42" s="676"/>
      <c r="N42" s="677"/>
      <c r="O42" s="677"/>
      <c r="P42" s="677"/>
      <c r="Q42" s="677"/>
      <c r="R42" s="677"/>
      <c r="S42" s="677"/>
      <c r="T42" s="677"/>
      <c r="U42" s="677"/>
      <c r="V42" s="677"/>
      <c r="W42" s="678"/>
      <c r="X42" s="678"/>
      <c r="Y42" s="675"/>
      <c r="Z42" s="599"/>
      <c r="AA42" s="725"/>
      <c r="AC42" s="675"/>
    </row>
    <row r="43" spans="1:29" ht="23.15" customHeight="1">
      <c r="A43" s="679"/>
      <c r="B43" s="680"/>
      <c r="C43" s="597"/>
      <c r="D43" s="762"/>
      <c r="E43" s="1159"/>
      <c r="F43" s="1160"/>
      <c r="G43" s="574">
        <f t="shared" si="4"/>
        <v>0</v>
      </c>
      <c r="H43" s="575">
        <f t="shared" si="5"/>
        <v>0</v>
      </c>
      <c r="I43" s="743">
        <f t="shared" si="1"/>
        <v>0</v>
      </c>
      <c r="J43" s="583"/>
      <c r="K43" s="733"/>
      <c r="L43" s="602"/>
      <c r="M43" s="676"/>
      <c r="N43" s="677"/>
      <c r="O43" s="677"/>
      <c r="P43" s="677"/>
      <c r="Q43" s="677"/>
      <c r="R43" s="677"/>
      <c r="S43" s="677"/>
      <c r="T43" s="677"/>
      <c r="U43" s="677"/>
      <c r="V43" s="677"/>
      <c r="W43" s="678"/>
      <c r="X43" s="678"/>
      <c r="Y43" s="675"/>
      <c r="Z43" s="599"/>
      <c r="AA43" s="725"/>
      <c r="AC43" s="675"/>
    </row>
    <row r="44" spans="1:29" ht="23.15" customHeight="1">
      <c r="A44" s="679"/>
      <c r="B44" s="680"/>
      <c r="C44" s="597"/>
      <c r="D44" s="762"/>
      <c r="E44" s="1159"/>
      <c r="F44" s="1160"/>
      <c r="G44" s="574">
        <f t="shared" si="4"/>
        <v>0</v>
      </c>
      <c r="H44" s="575">
        <f t="shared" si="5"/>
        <v>0</v>
      </c>
      <c r="I44" s="743">
        <f t="shared" si="1"/>
        <v>0</v>
      </c>
      <c r="J44" s="583"/>
      <c r="K44" s="733"/>
      <c r="L44" s="602"/>
      <c r="M44" s="676"/>
      <c r="N44" s="677"/>
      <c r="O44" s="677"/>
      <c r="P44" s="677"/>
      <c r="Q44" s="677"/>
      <c r="R44" s="677"/>
      <c r="S44" s="677"/>
      <c r="T44" s="677"/>
      <c r="U44" s="677"/>
      <c r="V44" s="677"/>
      <c r="W44" s="678"/>
      <c r="X44" s="678"/>
      <c r="Y44" s="675"/>
      <c r="Z44" s="599"/>
      <c r="AA44" s="725"/>
      <c r="AC44" s="675"/>
    </row>
    <row r="45" spans="1:29" ht="23.15" customHeight="1">
      <c r="A45" s="679"/>
      <c r="B45" s="680"/>
      <c r="C45" s="597"/>
      <c r="D45" s="762"/>
      <c r="E45" s="1159"/>
      <c r="F45" s="1160"/>
      <c r="G45" s="574">
        <f t="shared" si="4"/>
        <v>0</v>
      </c>
      <c r="H45" s="575">
        <f t="shared" si="5"/>
        <v>0</v>
      </c>
      <c r="I45" s="743">
        <f t="shared" si="1"/>
        <v>0</v>
      </c>
      <c r="J45" s="583"/>
      <c r="K45" s="733"/>
      <c r="L45" s="602"/>
      <c r="M45" s="676"/>
      <c r="N45" s="677"/>
      <c r="O45" s="677"/>
      <c r="P45" s="677"/>
      <c r="Q45" s="677"/>
      <c r="R45" s="677"/>
      <c r="S45" s="677"/>
      <c r="T45" s="677"/>
      <c r="U45" s="677"/>
      <c r="V45" s="677"/>
      <c r="W45" s="678"/>
      <c r="X45" s="678"/>
      <c r="Y45" s="675"/>
      <c r="Z45" s="599"/>
      <c r="AA45" s="725"/>
      <c r="AC45" s="675"/>
    </row>
    <row r="46" spans="1:29" ht="23.15" customHeight="1">
      <c r="A46" s="679"/>
      <c r="B46" s="680"/>
      <c r="C46" s="597"/>
      <c r="D46" s="762"/>
      <c r="E46" s="1159"/>
      <c r="F46" s="1160"/>
      <c r="G46" s="574">
        <f t="shared" si="4"/>
        <v>0</v>
      </c>
      <c r="H46" s="575">
        <f t="shared" si="5"/>
        <v>0</v>
      </c>
      <c r="I46" s="743">
        <f t="shared" si="1"/>
        <v>0</v>
      </c>
      <c r="J46" s="583"/>
      <c r="K46" s="733"/>
      <c r="L46" s="602"/>
      <c r="M46" s="676"/>
      <c r="N46" s="677"/>
      <c r="O46" s="677"/>
      <c r="P46" s="677"/>
      <c r="Q46" s="677"/>
      <c r="R46" s="677"/>
      <c r="S46" s="677"/>
      <c r="T46" s="677"/>
      <c r="U46" s="677"/>
      <c r="V46" s="677"/>
      <c r="W46" s="678"/>
      <c r="X46" s="678"/>
      <c r="Y46" s="675"/>
      <c r="Z46" s="599"/>
      <c r="AA46" s="725"/>
      <c r="AC46" s="675"/>
    </row>
    <row r="47" spans="1:29" ht="23.15" customHeight="1">
      <c r="A47" s="679"/>
      <c r="B47" s="680"/>
      <c r="C47" s="597"/>
      <c r="D47" s="762"/>
      <c r="E47" s="1159"/>
      <c r="F47" s="1160"/>
      <c r="G47" s="574">
        <f>SUM(J47:L47)</f>
        <v>0</v>
      </c>
      <c r="H47" s="575">
        <f>SUM(M47:Y47)</f>
        <v>0</v>
      </c>
      <c r="I47" s="743">
        <f t="shared" si="1"/>
        <v>0</v>
      </c>
      <c r="J47" s="583"/>
      <c r="K47" s="733"/>
      <c r="L47" s="602"/>
      <c r="M47" s="676"/>
      <c r="N47" s="677"/>
      <c r="O47" s="677"/>
      <c r="P47" s="677"/>
      <c r="Q47" s="677"/>
      <c r="R47" s="677"/>
      <c r="S47" s="677"/>
      <c r="T47" s="677"/>
      <c r="U47" s="677"/>
      <c r="V47" s="677"/>
      <c r="W47" s="678"/>
      <c r="X47" s="678"/>
      <c r="Y47" s="675"/>
      <c r="Z47" s="599"/>
      <c r="AA47" s="725"/>
      <c r="AC47" s="675"/>
    </row>
    <row r="48" spans="1:29" ht="23.15" customHeight="1">
      <c r="A48" s="679"/>
      <c r="B48" s="680"/>
      <c r="C48" s="597"/>
      <c r="D48" s="762"/>
      <c r="E48" s="1159"/>
      <c r="F48" s="1160"/>
      <c r="G48" s="574">
        <f>SUM(J48:L48)</f>
        <v>0</v>
      </c>
      <c r="H48" s="575">
        <f>SUM(M48:Y48)</f>
        <v>0</v>
      </c>
      <c r="I48" s="743">
        <f t="shared" si="1"/>
        <v>0</v>
      </c>
      <c r="J48" s="583"/>
      <c r="K48" s="733"/>
      <c r="L48" s="602"/>
      <c r="M48" s="676"/>
      <c r="N48" s="677"/>
      <c r="O48" s="677"/>
      <c r="P48" s="677"/>
      <c r="Q48" s="677"/>
      <c r="R48" s="677"/>
      <c r="S48" s="677"/>
      <c r="T48" s="677"/>
      <c r="U48" s="677"/>
      <c r="V48" s="677"/>
      <c r="W48" s="678"/>
      <c r="X48" s="678"/>
      <c r="Y48" s="675"/>
      <c r="Z48" s="599"/>
      <c r="AA48" s="725"/>
      <c r="AC48" s="675"/>
    </row>
    <row r="49" spans="1:29" ht="23.15" customHeight="1" thickBot="1">
      <c r="A49" s="595"/>
      <c r="B49" s="596"/>
      <c r="C49" s="597"/>
      <c r="D49" s="762"/>
      <c r="E49" s="1159"/>
      <c r="F49" s="1160"/>
      <c r="G49" s="574">
        <f>SUM(J49:L49)</f>
        <v>0</v>
      </c>
      <c r="H49" s="575">
        <f>SUM(M49:Y49)</f>
        <v>0</v>
      </c>
      <c r="I49" s="743">
        <f t="shared" si="1"/>
        <v>0</v>
      </c>
      <c r="J49" s="583"/>
      <c r="K49" s="733"/>
      <c r="L49" s="602"/>
      <c r="M49" s="676"/>
      <c r="N49" s="677"/>
      <c r="O49" s="677"/>
      <c r="P49" s="677"/>
      <c r="Q49" s="677"/>
      <c r="R49" s="677"/>
      <c r="S49" s="677"/>
      <c r="T49" s="677"/>
      <c r="U49" s="677"/>
      <c r="V49" s="677"/>
      <c r="W49" s="678"/>
      <c r="X49" s="678"/>
      <c r="Y49" s="675"/>
      <c r="Z49" s="599"/>
      <c r="AA49" s="725"/>
      <c r="AC49" s="675"/>
    </row>
    <row r="50" spans="1:29" ht="30" customHeight="1" thickBot="1">
      <c r="A50" s="604"/>
      <c r="B50" s="605"/>
      <c r="C50" s="605"/>
      <c r="E50" s="1233" t="s">
        <v>84</v>
      </c>
      <c r="F50" s="1234"/>
      <c r="G50" s="606">
        <f t="shared" ref="G50:Y50" si="6">SUM(G4:G49)</f>
        <v>0</v>
      </c>
      <c r="H50" s="606">
        <f t="shared" si="6"/>
        <v>0</v>
      </c>
      <c r="I50" s="766">
        <f>SUM(I4:I49)</f>
        <v>0</v>
      </c>
      <c r="J50" s="606">
        <f t="shared" si="6"/>
        <v>0</v>
      </c>
      <c r="K50" s="606">
        <f t="shared" si="6"/>
        <v>0</v>
      </c>
      <c r="L50" s="766">
        <f t="shared" si="6"/>
        <v>0</v>
      </c>
      <c r="M50" s="606">
        <f t="shared" si="6"/>
        <v>0</v>
      </c>
      <c r="N50" s="606">
        <f t="shared" si="6"/>
        <v>0</v>
      </c>
      <c r="O50" s="606">
        <f t="shared" si="6"/>
        <v>0</v>
      </c>
      <c r="P50" s="606">
        <f t="shared" si="6"/>
        <v>0</v>
      </c>
      <c r="Q50" s="606">
        <f t="shared" si="6"/>
        <v>0</v>
      </c>
      <c r="R50" s="606">
        <f t="shared" si="6"/>
        <v>0</v>
      </c>
      <c r="S50" s="606">
        <f t="shared" si="6"/>
        <v>0</v>
      </c>
      <c r="T50" s="606">
        <f t="shared" si="6"/>
        <v>0</v>
      </c>
      <c r="U50" s="607">
        <f t="shared" si="6"/>
        <v>0</v>
      </c>
      <c r="V50" s="607">
        <f t="shared" si="6"/>
        <v>0</v>
      </c>
      <c r="W50" s="607">
        <f t="shared" si="6"/>
        <v>0</v>
      </c>
      <c r="X50" s="607">
        <f t="shared" si="6"/>
        <v>0</v>
      </c>
      <c r="Y50" s="608">
        <f t="shared" si="6"/>
        <v>0</v>
      </c>
      <c r="Z50" s="775">
        <f>SUM(Z4:Z49)</f>
        <v>0</v>
      </c>
      <c r="AA50" s="795"/>
      <c r="AC50" s="869">
        <f t="shared" ref="AC50" si="7">SUM(AC4:AC49)</f>
        <v>0</v>
      </c>
    </row>
    <row r="51" spans="1:29" ht="30" customHeight="1" thickTop="1" thickBot="1">
      <c r="A51" s="970" t="s">
        <v>85</v>
      </c>
      <c r="B51" s="971"/>
      <c r="C51" s="971"/>
      <c r="D51" s="972"/>
      <c r="E51" s="764"/>
      <c r="F51" s="681">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310" t="str">
        <f>C2</f>
        <v>October</v>
      </c>
      <c r="N54" s="1311"/>
      <c r="O54" s="617">
        <f>'BEGIN HERE'!J6</f>
        <v>0</v>
      </c>
      <c r="P54" s="960" t="str">
        <f>Jan!P54</f>
        <v>BANK RECONCILIATION</v>
      </c>
      <c r="Q54" s="960"/>
      <c r="R54" s="960"/>
      <c r="S54" s="961"/>
      <c r="T54" s="618" t="str">
        <f>M54</f>
        <v>October</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Sept!E82</f>
        <v>0</v>
      </c>
      <c r="F57" s="1190" t="s">
        <v>129</v>
      </c>
      <c r="G57" s="997"/>
      <c r="H57" s="997"/>
      <c r="I57" s="997"/>
      <c r="J57" s="997"/>
      <c r="K57" s="997"/>
      <c r="L57" s="998"/>
      <c r="M57" s="1003">
        <f>Sept!M82</f>
        <v>0</v>
      </c>
      <c r="N57" s="1004"/>
      <c r="O57" s="705"/>
      <c r="P57" s="632" t="str">
        <f>Jan!P57</f>
        <v>Deduct</v>
      </c>
      <c r="Q57" s="976" t="str">
        <f>Jan!Q57</f>
        <v>Outstanding Cheques</v>
      </c>
      <c r="R57" s="977"/>
      <c r="S57" s="978"/>
      <c r="T57" s="633"/>
      <c r="U57" s="983" t="s">
        <v>100</v>
      </c>
      <c r="V57" s="984"/>
      <c r="W57" s="985"/>
    </row>
    <row r="58" spans="1:29" ht="37.5" customHeight="1" thickBot="1">
      <c r="A58" s="969"/>
      <c r="B58" s="969"/>
      <c r="C58" s="969"/>
      <c r="D58" s="969"/>
      <c r="E58" s="749"/>
      <c r="F58" s="992" t="str">
        <f>Jan!F58</f>
        <v>INCOME</v>
      </c>
      <c r="G58" s="993"/>
      <c r="H58" s="993"/>
      <c r="I58" s="994"/>
      <c r="J58" s="1007" t="str">
        <f>C2</f>
        <v>October</v>
      </c>
      <c r="K58" s="993"/>
      <c r="L58" s="994"/>
      <c r="M58" s="1005" t="str">
        <f>Jan!M58</f>
        <v>Year to Date</v>
      </c>
      <c r="N58" s="1006"/>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J59+Sept!M59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J60+Sept!M60</f>
        <v>0</v>
      </c>
      <c r="N60" s="1147"/>
      <c r="O60" s="714"/>
      <c r="P60" s="637"/>
      <c r="Q60" s="638"/>
      <c r="R60" s="715"/>
      <c r="S60" s="716"/>
      <c r="T60" s="637"/>
      <c r="U60" s="639"/>
      <c r="V60" s="715"/>
      <c r="W60" s="716"/>
    </row>
    <row r="61" spans="1:29" ht="25" customHeight="1" thickBot="1">
      <c r="A61" s="564"/>
      <c r="F61" s="1303" t="s">
        <v>68</v>
      </c>
      <c r="G61" s="1303"/>
      <c r="H61" s="1303"/>
      <c r="I61" s="1304"/>
      <c r="J61" s="1126">
        <f>L50</f>
        <v>0</v>
      </c>
      <c r="K61" s="1126"/>
      <c r="L61" s="1126"/>
      <c r="M61" s="1126">
        <f>J61+Sept!M61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October</v>
      </c>
      <c r="K63" s="1188"/>
      <c r="L63" s="1189"/>
      <c r="M63" s="1182" t="str">
        <f>M58</f>
        <v>Year to Date</v>
      </c>
      <c r="N63" s="1183"/>
      <c r="O63" s="714"/>
      <c r="P63" s="637"/>
      <c r="Q63" s="638"/>
      <c r="R63" s="930"/>
      <c r="S63" s="931"/>
      <c r="T63" s="637"/>
      <c r="U63" s="639"/>
      <c r="V63" s="930"/>
      <c r="W63" s="931"/>
    </row>
    <row r="64" spans="1:29" ht="25" customHeight="1">
      <c r="F64" s="1059" t="str">
        <f>M3</f>
        <v>CUPE Per Capita</v>
      </c>
      <c r="G64" s="1057"/>
      <c r="H64" s="1057"/>
      <c r="I64" s="1058"/>
      <c r="J64" s="966">
        <f>M50</f>
        <v>0</v>
      </c>
      <c r="K64" s="966"/>
      <c r="L64" s="966"/>
      <c r="M64" s="1104">
        <f>J64+Sept!M64</f>
        <v>0</v>
      </c>
      <c r="N64" s="1104"/>
      <c r="O64" s="714"/>
      <c r="P64" s="637"/>
      <c r="Q64" s="638"/>
      <c r="R64" s="930"/>
      <c r="S64" s="931"/>
      <c r="T64" s="637"/>
      <c r="U64" s="639"/>
      <c r="V64" s="930"/>
      <c r="W64" s="931"/>
    </row>
    <row r="65" spans="1:23" ht="25" customHeight="1">
      <c r="F65" s="1059" t="str">
        <f>N3</f>
        <v>Affiliation Fees</v>
      </c>
      <c r="G65" s="1057"/>
      <c r="H65" s="1057"/>
      <c r="I65" s="1058"/>
      <c r="J65" s="948">
        <f>N50</f>
        <v>0</v>
      </c>
      <c r="K65" s="948"/>
      <c r="L65" s="948"/>
      <c r="M65" s="1169">
        <f>J65+Sept!M65</f>
        <v>0</v>
      </c>
      <c r="N65" s="1169"/>
      <c r="O65" s="714"/>
      <c r="P65" s="637"/>
      <c r="Q65" s="638"/>
      <c r="R65" s="930"/>
      <c r="S65" s="931"/>
      <c r="T65" s="637"/>
      <c r="U65" s="639"/>
      <c r="V65" s="930"/>
      <c r="W65" s="931"/>
    </row>
    <row r="66" spans="1:23" ht="25" customHeight="1">
      <c r="F66" s="1059" t="str">
        <f>O3</f>
        <v>Salaries</v>
      </c>
      <c r="G66" s="1057"/>
      <c r="H66" s="1057"/>
      <c r="I66" s="1058"/>
      <c r="J66" s="948">
        <f>O50</f>
        <v>0</v>
      </c>
      <c r="K66" s="948"/>
      <c r="L66" s="948"/>
      <c r="M66" s="1169">
        <f>J66+Sept!M66</f>
        <v>0</v>
      </c>
      <c r="N66" s="1169"/>
      <c r="O66" s="714"/>
      <c r="P66" s="637"/>
      <c r="Q66" s="638"/>
      <c r="R66" s="930"/>
      <c r="S66" s="931"/>
      <c r="T66" s="637"/>
      <c r="U66" s="639"/>
      <c r="V66" s="930"/>
      <c r="W66" s="931"/>
    </row>
    <row r="67" spans="1:23" ht="25" customHeight="1">
      <c r="F67" s="1059" t="str">
        <f>P3</f>
        <v>Operating Expenses</v>
      </c>
      <c r="G67" s="1057"/>
      <c r="H67" s="1057"/>
      <c r="I67" s="1058"/>
      <c r="J67" s="948">
        <f>P50</f>
        <v>0</v>
      </c>
      <c r="K67" s="948"/>
      <c r="L67" s="948"/>
      <c r="M67" s="1169">
        <f>J67+Sept!M67</f>
        <v>0</v>
      </c>
      <c r="N67" s="1169"/>
      <c r="O67" s="714"/>
      <c r="P67" s="637"/>
      <c r="Q67" s="638"/>
      <c r="R67" s="930"/>
      <c r="S67" s="931"/>
      <c r="T67" s="637"/>
      <c r="U67" s="639"/>
      <c r="V67" s="930"/>
      <c r="W67" s="931"/>
    </row>
    <row r="68" spans="1:23" ht="25" customHeight="1">
      <c r="A68" s="936"/>
      <c r="B68" s="936"/>
      <c r="C68" s="936"/>
      <c r="D68" s="936"/>
      <c r="E68" s="748"/>
      <c r="F68" s="1059" t="str">
        <f>Q3</f>
        <v>Special Purchases</v>
      </c>
      <c r="G68" s="1057"/>
      <c r="H68" s="1057"/>
      <c r="I68" s="1058"/>
      <c r="J68" s="948">
        <f>Q50</f>
        <v>0</v>
      </c>
      <c r="K68" s="948"/>
      <c r="L68" s="948"/>
      <c r="M68" s="1169">
        <f>J68+Sept!M68</f>
        <v>0</v>
      </c>
      <c r="N68" s="1169"/>
      <c r="O68" s="714"/>
      <c r="P68" s="637"/>
      <c r="Q68" s="638"/>
      <c r="R68" s="930"/>
      <c r="S68" s="931"/>
      <c r="T68" s="637"/>
      <c r="U68" s="639"/>
      <c r="V68" s="930"/>
      <c r="W68" s="931"/>
    </row>
    <row r="69" spans="1:23" ht="25" customHeight="1">
      <c r="F69" s="1059" t="str">
        <f>R3</f>
        <v>Executive Expenses</v>
      </c>
      <c r="G69" s="1057"/>
      <c r="H69" s="1057"/>
      <c r="I69" s="1058"/>
      <c r="J69" s="948">
        <f>R50</f>
        <v>0</v>
      </c>
      <c r="K69" s="948"/>
      <c r="L69" s="948"/>
      <c r="M69" s="1169">
        <f>J69+Sept!M69</f>
        <v>0</v>
      </c>
      <c r="N69" s="1169"/>
      <c r="O69" s="714"/>
      <c r="P69" s="637"/>
      <c r="Q69" s="638"/>
      <c r="R69" s="930"/>
      <c r="S69" s="931"/>
      <c r="T69" s="637"/>
      <c r="U69" s="639"/>
      <c r="V69" s="930"/>
      <c r="W69" s="931"/>
    </row>
    <row r="70" spans="1:23" ht="25" customHeight="1">
      <c r="F70" s="1059" t="str">
        <f>S3</f>
        <v>Bargaining Expenses</v>
      </c>
      <c r="G70" s="1057"/>
      <c r="H70" s="1057"/>
      <c r="I70" s="1058"/>
      <c r="J70" s="948">
        <f>S50</f>
        <v>0</v>
      </c>
      <c r="K70" s="948"/>
      <c r="L70" s="948"/>
      <c r="M70" s="1169">
        <f>J70+Sept!M70</f>
        <v>0</v>
      </c>
      <c r="N70" s="1169"/>
      <c r="O70" s="714"/>
      <c r="P70" s="637"/>
      <c r="Q70" s="638"/>
      <c r="R70" s="930"/>
      <c r="S70" s="931"/>
      <c r="T70" s="637"/>
      <c r="U70" s="639"/>
      <c r="V70" s="930"/>
      <c r="W70" s="931"/>
    </row>
    <row r="71" spans="1:23" ht="25" customHeight="1">
      <c r="F71" s="1059" t="str">
        <f>T3</f>
        <v>Grievances/ Arbitration</v>
      </c>
      <c r="G71" s="1057"/>
      <c r="H71" s="1057"/>
      <c r="I71" s="1058"/>
      <c r="J71" s="948">
        <f>T50</f>
        <v>0</v>
      </c>
      <c r="K71" s="948"/>
      <c r="L71" s="948"/>
      <c r="M71" s="1169">
        <f>J71+Sept!M71</f>
        <v>0</v>
      </c>
      <c r="N71" s="1169"/>
      <c r="O71" s="714"/>
      <c r="P71" s="637"/>
      <c r="Q71" s="638"/>
      <c r="R71" s="930"/>
      <c r="S71" s="931"/>
      <c r="T71" s="637"/>
      <c r="U71" s="639"/>
      <c r="V71" s="930"/>
      <c r="W71" s="931"/>
    </row>
    <row r="72" spans="1:23" ht="25" customHeight="1">
      <c r="F72" s="1059" t="str">
        <f>U3</f>
        <v>Committee Expenses</v>
      </c>
      <c r="G72" s="1057"/>
      <c r="H72" s="1057"/>
      <c r="I72" s="1058"/>
      <c r="J72" s="948">
        <f>U50</f>
        <v>0</v>
      </c>
      <c r="K72" s="948"/>
      <c r="L72" s="948"/>
      <c r="M72" s="1169">
        <f>J72+Sept!M72</f>
        <v>0</v>
      </c>
      <c r="N72" s="1169"/>
      <c r="O72" s="714"/>
      <c r="P72" s="637"/>
      <c r="Q72" s="638"/>
      <c r="R72" s="930"/>
      <c r="S72" s="931"/>
      <c r="T72" s="637"/>
      <c r="U72" s="639"/>
      <c r="V72" s="930"/>
      <c r="W72" s="931"/>
    </row>
    <row r="73" spans="1:23" ht="25" customHeight="1">
      <c r="F73" s="1059" t="str">
        <f>V3</f>
        <v>CUPE ONLY Conventions/ Conferences</v>
      </c>
      <c r="G73" s="1057"/>
      <c r="H73" s="1057"/>
      <c r="I73" s="1058"/>
      <c r="J73" s="948">
        <f>V50</f>
        <v>0</v>
      </c>
      <c r="K73" s="948"/>
      <c r="L73" s="948"/>
      <c r="M73" s="1169">
        <f>J73+Sept!M73</f>
        <v>0</v>
      </c>
      <c r="N73" s="1169"/>
      <c r="O73" s="714"/>
      <c r="P73" s="637"/>
      <c r="Q73" s="638"/>
      <c r="R73" s="930"/>
      <c r="S73" s="931"/>
      <c r="T73" s="637"/>
      <c r="U73" s="639"/>
      <c r="V73" s="930"/>
      <c r="W73" s="931"/>
    </row>
    <row r="74" spans="1:23" ht="25" customHeight="1">
      <c r="F74" s="1059" t="str">
        <f>W3</f>
        <v>Education</v>
      </c>
      <c r="G74" s="1057"/>
      <c r="H74" s="1057"/>
      <c r="I74" s="1058"/>
      <c r="J74" s="948">
        <f>W50</f>
        <v>0</v>
      </c>
      <c r="K74" s="948"/>
      <c r="L74" s="948"/>
      <c r="M74" s="1169">
        <f>J74+Sept!M74</f>
        <v>0</v>
      </c>
      <c r="N74" s="1169"/>
      <c r="O74" s="714"/>
      <c r="P74" s="637"/>
      <c r="Q74" s="638"/>
      <c r="R74" s="930"/>
      <c r="S74" s="931"/>
      <c r="T74" s="637"/>
      <c r="U74" s="639"/>
      <c r="V74" s="930"/>
      <c r="W74" s="931"/>
    </row>
    <row r="75" spans="1:23" ht="29.25" customHeight="1">
      <c r="F75" s="1059" t="str">
        <f>X3</f>
        <v>Contributions/ Donations</v>
      </c>
      <c r="G75" s="1057"/>
      <c r="H75" s="1057"/>
      <c r="I75" s="1058"/>
      <c r="J75" s="948">
        <f>X50</f>
        <v>0</v>
      </c>
      <c r="K75" s="948"/>
      <c r="L75" s="948"/>
      <c r="M75" s="1169">
        <f>J75+Sept!M75</f>
        <v>0</v>
      </c>
      <c r="N75" s="1169"/>
      <c r="O75" s="714"/>
      <c r="P75" s="637"/>
      <c r="Q75" s="638"/>
      <c r="R75" s="930"/>
      <c r="S75" s="931"/>
      <c r="T75" s="637"/>
      <c r="U75" s="639"/>
      <c r="V75" s="930"/>
      <c r="W75" s="931"/>
    </row>
    <row r="76" spans="1:23" ht="24.75" customHeight="1" thickBot="1">
      <c r="F76" s="1060" t="str">
        <f>Y3</f>
        <v>Other</v>
      </c>
      <c r="G76" s="1061"/>
      <c r="H76" s="1061"/>
      <c r="I76" s="1062"/>
      <c r="J76" s="1031">
        <f>Y50</f>
        <v>0</v>
      </c>
      <c r="K76" s="1031"/>
      <c r="L76" s="1031"/>
      <c r="M76" s="1206">
        <f>J76+Sept!M76</f>
        <v>0</v>
      </c>
      <c r="N76" s="1206"/>
      <c r="O76" s="714"/>
      <c r="P76" s="637"/>
      <c r="Q76" s="638"/>
      <c r="R76" s="930"/>
      <c r="S76" s="931"/>
      <c r="T76" s="637"/>
      <c r="U76" s="639"/>
      <c r="V76" s="930"/>
      <c r="W76" s="931"/>
    </row>
    <row r="77" spans="1:23" ht="24.75" customHeight="1" thickBot="1">
      <c r="F77" s="1067" t="s">
        <v>108</v>
      </c>
      <c r="G77" s="1063"/>
      <c r="H77" s="1063"/>
      <c r="I77" s="1064"/>
      <c r="J77" s="1068">
        <f>SUM(J64:L76)</f>
        <v>0</v>
      </c>
      <c r="K77" s="1069"/>
      <c r="L77" s="1070"/>
      <c r="M77" s="1068">
        <f>SUM(M64:M76)</f>
        <v>0</v>
      </c>
      <c r="N77" s="1071"/>
      <c r="O77" s="714"/>
      <c r="P77" s="637"/>
      <c r="Q77" s="638"/>
      <c r="R77" s="715"/>
      <c r="S77" s="716"/>
      <c r="T77" s="637"/>
      <c r="U77" s="639"/>
      <c r="V77" s="715"/>
      <c r="W77" s="716"/>
    </row>
    <row r="78" spans="1:23" ht="24.75" customHeight="1" thickBot="1">
      <c r="F78" s="1302" t="s">
        <v>109</v>
      </c>
      <c r="G78" s="1072"/>
      <c r="H78" s="1072"/>
      <c r="I78" s="1072"/>
      <c r="J78" s="1073">
        <f>Z50</f>
        <v>0</v>
      </c>
      <c r="K78" s="1074"/>
      <c r="L78" s="1074"/>
      <c r="M78" s="1194">
        <f>J78+Sept!M78</f>
        <v>0</v>
      </c>
      <c r="N78" s="1194"/>
      <c r="O78" s="714"/>
      <c r="P78" s="637"/>
      <c r="Q78" s="638"/>
      <c r="R78" s="715"/>
      <c r="S78" s="716"/>
      <c r="T78" s="637"/>
      <c r="U78" s="639"/>
      <c r="V78" s="715"/>
      <c r="W78" s="716"/>
    </row>
    <row r="79" spans="1:23" ht="24.75" customHeight="1" thickBot="1">
      <c r="B79" s="641"/>
      <c r="C79" s="641"/>
      <c r="D79" s="641"/>
      <c r="E79" s="641"/>
      <c r="F79" s="1067" t="s">
        <v>110</v>
      </c>
      <c r="G79" s="1063"/>
      <c r="H79" s="1063"/>
      <c r="I79" s="1064"/>
      <c r="J79" s="1028">
        <f>J78+J77</f>
        <v>0</v>
      </c>
      <c r="K79" s="1029"/>
      <c r="L79" s="1030"/>
      <c r="M79" s="1028">
        <f>J79+Sept!M79</f>
        <v>0</v>
      </c>
      <c r="N79" s="1050"/>
      <c r="O79" s="714"/>
      <c r="P79" s="637"/>
      <c r="Q79" s="638"/>
      <c r="R79" s="930"/>
      <c r="S79" s="931"/>
      <c r="T79" s="637"/>
      <c r="U79" s="639"/>
      <c r="V79" s="930"/>
      <c r="W79" s="931"/>
    </row>
    <row r="80" spans="1:23" ht="24.75" customHeight="1" thickBot="1">
      <c r="B80" s="641"/>
      <c r="C80" s="641"/>
      <c r="D80" s="641"/>
      <c r="E80" s="641"/>
      <c r="F80" s="945" t="s">
        <v>416</v>
      </c>
      <c r="G80" s="946"/>
      <c r="H80" s="946"/>
      <c r="I80" s="947"/>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301" t="str">
        <f>Jan!F81</f>
        <v>Surplus (Deficit) for the Period:</v>
      </c>
      <c r="G81" s="1065"/>
      <c r="H81" s="1065"/>
      <c r="I81" s="1066"/>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300" t="s">
        <v>15</v>
      </c>
      <c r="G82" s="1107"/>
      <c r="H82" s="1107"/>
      <c r="I82" s="1107"/>
      <c r="J82" s="1107"/>
      <c r="K82" s="1107"/>
      <c r="L82" s="1108"/>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54"/>
      <c r="R91" s="1095"/>
      <c r="S91" s="1096"/>
      <c r="T91" s="655"/>
      <c r="U91" s="656"/>
      <c r="V91" s="1174"/>
      <c r="W91" s="944"/>
    </row>
    <row r="92" spans="1:24" ht="23.25" customHeight="1" thickBot="1">
      <c r="A92" s="1032"/>
      <c r="B92" s="1033"/>
      <c r="C92" s="1033"/>
      <c r="D92" s="1033"/>
      <c r="E92" s="1033"/>
      <c r="F92" s="1034"/>
      <c r="G92" s="657"/>
      <c r="H92" s="658"/>
      <c r="I92" s="744"/>
      <c r="J92" s="659"/>
      <c r="K92" s="730"/>
      <c r="L92" s="1026"/>
      <c r="M92" s="1027"/>
      <c r="N92" s="1101">
        <f t="shared" ref="N92:N97" si="8">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8"/>
        <v>0</v>
      </c>
      <c r="O93" s="1022"/>
      <c r="P93" s="663"/>
      <c r="Q93" s="1135" t="s">
        <v>120</v>
      </c>
      <c r="R93" s="1136"/>
      <c r="S93" s="1137"/>
      <c r="T93" s="691">
        <f>T55+T56-T92</f>
        <v>0</v>
      </c>
    </row>
    <row r="94" spans="1:24" ht="23.25" customHeight="1">
      <c r="A94" s="1032"/>
      <c r="B94" s="1033"/>
      <c r="C94" s="1033"/>
      <c r="D94" s="1033"/>
      <c r="E94" s="1033"/>
      <c r="F94" s="1034"/>
      <c r="G94" s="657"/>
      <c r="H94" s="665"/>
      <c r="I94" s="745"/>
      <c r="J94" s="659"/>
      <c r="K94" s="730"/>
      <c r="L94" s="1026"/>
      <c r="M94" s="1027"/>
      <c r="N94" s="1101">
        <f t="shared" si="8"/>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8"/>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8"/>
        <v>0</v>
      </c>
      <c r="O96" s="1022"/>
      <c r="P96" s="667"/>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8"/>
        <v>0</v>
      </c>
      <c r="O97" s="1022"/>
      <c r="P97" s="687"/>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7.5">
      <c r="A99" s="1176"/>
      <c r="B99" s="1176"/>
      <c r="C99" s="1176"/>
      <c r="D99" s="1176"/>
      <c r="E99" s="1176"/>
      <c r="F99" s="1176"/>
      <c r="G99" s="587"/>
      <c r="H99" s="57"/>
      <c r="I99" s="57"/>
      <c r="J99" s="587"/>
      <c r="K99" s="587"/>
      <c r="L99" s="1177"/>
      <c r="M99" s="1177"/>
      <c r="N99" s="1177"/>
      <c r="O99" s="1177"/>
    </row>
    <row r="100" spans="1:20" ht="17.5">
      <c r="A100" s="1176"/>
      <c r="B100" s="1176"/>
      <c r="C100" s="1176"/>
      <c r="D100" s="1176"/>
      <c r="E100" s="1176"/>
      <c r="F100" s="1176"/>
      <c r="G100" s="587"/>
      <c r="H100" s="57"/>
      <c r="I100" s="57"/>
      <c r="J100" s="587"/>
      <c r="K100" s="587"/>
      <c r="L100" s="1177"/>
      <c r="M100" s="1177"/>
      <c r="N100" s="1177"/>
      <c r="O100" s="1177"/>
    </row>
    <row r="101" spans="1:20" ht="17.5">
      <c r="A101" s="1176"/>
      <c r="B101" s="1176"/>
      <c r="C101" s="1176"/>
      <c r="D101" s="1176"/>
      <c r="E101" s="1176"/>
      <c r="F101" s="1176"/>
      <c r="G101" s="587"/>
      <c r="H101" s="57"/>
      <c r="I101" s="57"/>
      <c r="J101" s="587"/>
      <c r="K101" s="587"/>
      <c r="L101" s="1177"/>
      <c r="M101" s="1177"/>
      <c r="N101" s="1177"/>
      <c r="O101" s="1177"/>
    </row>
    <row r="102" spans="1:20">
      <c r="A102" s="564"/>
      <c r="H102" s="688"/>
      <c r="I102" s="688"/>
      <c r="Q102" s="689"/>
    </row>
    <row r="103" spans="1:20">
      <c r="A103" s="564"/>
      <c r="H103" s="688"/>
      <c r="I103" s="688"/>
    </row>
    <row r="104" spans="1:20">
      <c r="L104" s="671"/>
    </row>
    <row r="105" spans="1:20">
      <c r="L105" s="671"/>
      <c r="M105" s="671"/>
    </row>
    <row r="106" spans="1:20" ht="15.5">
      <c r="M106" s="671"/>
      <c r="P106" s="672"/>
      <c r="Q106" s="672"/>
      <c r="R106" s="672"/>
    </row>
    <row r="107" spans="1:20" ht="15.5">
      <c r="L107" s="672"/>
      <c r="M107" s="671"/>
    </row>
    <row r="108" spans="1:20" ht="15.5">
      <c r="L108" s="690"/>
    </row>
    <row r="109" spans="1:20" ht="15.5">
      <c r="L109" s="672"/>
    </row>
    <row r="111" spans="1:20">
      <c r="L111" s="671"/>
    </row>
    <row r="112" spans="1:20">
      <c r="L112" s="671"/>
    </row>
    <row r="113" spans="2:13">
      <c r="L113" s="671"/>
    </row>
    <row r="114" spans="2:13">
      <c r="L114" s="671"/>
    </row>
    <row r="115" spans="2:13">
      <c r="L115" s="671"/>
      <c r="M115" s="671"/>
    </row>
    <row r="117" spans="2:13" ht="15.5">
      <c r="L117" s="672"/>
    </row>
    <row r="118" spans="2:13" ht="15.5">
      <c r="B118" s="673"/>
      <c r="C118" s="673"/>
      <c r="D118" s="673"/>
      <c r="E118" s="673"/>
      <c r="F118" s="673"/>
      <c r="G118" s="673"/>
      <c r="H118" s="673"/>
      <c r="I118" s="673"/>
      <c r="J118" s="673"/>
      <c r="K118" s="673"/>
      <c r="L118" s="673"/>
    </row>
    <row r="119" spans="2:13" ht="15.5">
      <c r="B119" s="673"/>
      <c r="C119" s="673"/>
      <c r="D119" s="673"/>
      <c r="E119" s="673"/>
      <c r="F119" s="673"/>
      <c r="G119" s="673"/>
      <c r="H119" s="673"/>
      <c r="I119" s="673"/>
      <c r="J119" s="673"/>
      <c r="K119" s="673"/>
      <c r="L119" s="673"/>
    </row>
    <row r="120" spans="2:13" ht="15.5">
      <c r="B120" s="673"/>
      <c r="C120" s="673"/>
      <c r="D120" s="673"/>
      <c r="E120" s="673"/>
      <c r="F120" s="673"/>
      <c r="G120" s="673"/>
      <c r="H120" s="673"/>
      <c r="I120" s="673"/>
      <c r="J120" s="673"/>
      <c r="K120" s="673"/>
      <c r="L120" s="673"/>
    </row>
  </sheetData>
  <sheetProtection algorithmName="SHA-512" hashValue="D62U43IjhJxcYUkYhLBty/u7BG8ZU7sU/gJ60+l/GGiHByWv1bze2/J7/wGUdZBTVGqSdr6YjMF0geUh+04j5Q==" saltValue="tEBFYo/H6hevuvP4yNbDwA==" spinCount="100000" sheet="1" formatCells="0" formatColumns="0" formatRows="0" insertColumns="0" insertRows="0" insertHyperlinks="0" deleteRows="0"/>
  <mergeCells count="268">
    <mergeCell ref="X51:Y51"/>
    <mergeCell ref="Q52:R52"/>
    <mergeCell ref="S52:T52"/>
    <mergeCell ref="F77:I77"/>
    <mergeCell ref="J77:L77"/>
    <mergeCell ref="M77:N77"/>
    <mergeCell ref="F78:I78"/>
    <mergeCell ref="J78:L78"/>
    <mergeCell ref="M78:N78"/>
    <mergeCell ref="G51:I51"/>
    <mergeCell ref="F55:H55"/>
    <mergeCell ref="F59:I59"/>
    <mergeCell ref="F58:I58"/>
    <mergeCell ref="F60:I60"/>
    <mergeCell ref="F61:I61"/>
    <mergeCell ref="F62:I62"/>
    <mergeCell ref="F63:I63"/>
    <mergeCell ref="F64:I64"/>
    <mergeCell ref="F72:I72"/>
    <mergeCell ref="M51:O51"/>
    <mergeCell ref="F57:L57"/>
    <mergeCell ref="P54:S54"/>
    <mergeCell ref="R65:S65"/>
    <mergeCell ref="Q57:S57"/>
    <mergeCell ref="E42:F42"/>
    <mergeCell ref="E43:F43"/>
    <mergeCell ref="E44:F44"/>
    <mergeCell ref="E45:F45"/>
    <mergeCell ref="E46:F46"/>
    <mergeCell ref="E47:F47"/>
    <mergeCell ref="E48:F48"/>
    <mergeCell ref="E49:F49"/>
    <mergeCell ref="E50:F50"/>
    <mergeCell ref="E33:F33"/>
    <mergeCell ref="E34:F34"/>
    <mergeCell ref="E35:F35"/>
    <mergeCell ref="E36:F36"/>
    <mergeCell ref="E37:F37"/>
    <mergeCell ref="E38:F38"/>
    <mergeCell ref="E39:F39"/>
    <mergeCell ref="E40:F40"/>
    <mergeCell ref="E41:F41"/>
    <mergeCell ref="E19:F19"/>
    <mergeCell ref="E20:F20"/>
    <mergeCell ref="E21:F21"/>
    <mergeCell ref="E22:F22"/>
    <mergeCell ref="E23:F23"/>
    <mergeCell ref="E24:F24"/>
    <mergeCell ref="E25:F25"/>
    <mergeCell ref="E26:F26"/>
    <mergeCell ref="E27:F27"/>
    <mergeCell ref="E10:F10"/>
    <mergeCell ref="E11:F11"/>
    <mergeCell ref="E12:F12"/>
    <mergeCell ref="E13:F13"/>
    <mergeCell ref="E14:F14"/>
    <mergeCell ref="E15:F15"/>
    <mergeCell ref="E16:F16"/>
    <mergeCell ref="E17:F17"/>
    <mergeCell ref="E18:F18"/>
    <mergeCell ref="E3:F3"/>
    <mergeCell ref="G2:I2"/>
    <mergeCell ref="G1:I1"/>
    <mergeCell ref="E4:F4"/>
    <mergeCell ref="E5:F5"/>
    <mergeCell ref="E6:F6"/>
    <mergeCell ref="E7:F7"/>
    <mergeCell ref="E8:F8"/>
    <mergeCell ref="E9:F9"/>
    <mergeCell ref="A58:D58"/>
    <mergeCell ref="A51:D51"/>
    <mergeCell ref="F54:L54"/>
    <mergeCell ref="A59:D59"/>
    <mergeCell ref="T97:T98"/>
    <mergeCell ref="L94:M94"/>
    <mergeCell ref="N94:O94"/>
    <mergeCell ref="L95:M95"/>
    <mergeCell ref="N95:O95"/>
    <mergeCell ref="N98:O98"/>
    <mergeCell ref="N96:O96"/>
    <mergeCell ref="Q94:T96"/>
    <mergeCell ref="L92:M92"/>
    <mergeCell ref="Q97:S97"/>
    <mergeCell ref="Q98:S98"/>
    <mergeCell ref="J62:L62"/>
    <mergeCell ref="M63:N63"/>
    <mergeCell ref="M62:N62"/>
    <mergeCell ref="M64:N64"/>
    <mergeCell ref="J63:L63"/>
    <mergeCell ref="J70:L70"/>
    <mergeCell ref="R68:S68"/>
    <mergeCell ref="R64:S64"/>
    <mergeCell ref="R66:S66"/>
    <mergeCell ref="R62:S62"/>
    <mergeCell ref="R63:S63"/>
    <mergeCell ref="R61:S61"/>
    <mergeCell ref="R67:S67"/>
    <mergeCell ref="J60:L60"/>
    <mergeCell ref="M60:N60"/>
    <mergeCell ref="S51:T51"/>
    <mergeCell ref="R58:S58"/>
    <mergeCell ref="Q56:S56"/>
    <mergeCell ref="M66:N66"/>
    <mergeCell ref="J67:L67"/>
    <mergeCell ref="M70:N70"/>
    <mergeCell ref="M67:N67"/>
    <mergeCell ref="F65:I65"/>
    <mergeCell ref="F66:I66"/>
    <mergeCell ref="F67:I67"/>
    <mergeCell ref="F68:I68"/>
    <mergeCell ref="F69:I69"/>
    <mergeCell ref="F70:I70"/>
    <mergeCell ref="F71:I71"/>
    <mergeCell ref="N101:O101"/>
    <mergeCell ref="L93:M93"/>
    <mergeCell ref="G89:G90"/>
    <mergeCell ref="H89:H90"/>
    <mergeCell ref="J2:L2"/>
    <mergeCell ref="L89:M90"/>
    <mergeCell ref="N93:O93"/>
    <mergeCell ref="M57:N57"/>
    <mergeCell ref="J58:L58"/>
    <mergeCell ref="J59:L59"/>
    <mergeCell ref="N100:O100"/>
    <mergeCell ref="N97:O97"/>
    <mergeCell ref="N89:O90"/>
    <mergeCell ref="L100:M100"/>
    <mergeCell ref="N99:O99"/>
    <mergeCell ref="N92:O92"/>
    <mergeCell ref="L91:M91"/>
    <mergeCell ref="N91:O91"/>
    <mergeCell ref="J72:L72"/>
    <mergeCell ref="J74:L74"/>
    <mergeCell ref="J75:L75"/>
    <mergeCell ref="J73:L73"/>
    <mergeCell ref="F73:I73"/>
    <mergeCell ref="F74:I74"/>
    <mergeCell ref="A101:F101"/>
    <mergeCell ref="L96:M96"/>
    <mergeCell ref="L97:M97"/>
    <mergeCell ref="L98:M98"/>
    <mergeCell ref="L99:M99"/>
    <mergeCell ref="A96:F96"/>
    <mergeCell ref="A97:F97"/>
    <mergeCell ref="J89:J90"/>
    <mergeCell ref="A99:F99"/>
    <mergeCell ref="A100:F100"/>
    <mergeCell ref="L101:M101"/>
    <mergeCell ref="A98:F98"/>
    <mergeCell ref="A93:F93"/>
    <mergeCell ref="A92:F92"/>
    <mergeCell ref="A94:F94"/>
    <mergeCell ref="A95:F95"/>
    <mergeCell ref="A89:F90"/>
    <mergeCell ref="A91:F91"/>
    <mergeCell ref="Q93:S93"/>
    <mergeCell ref="R88:S88"/>
    <mergeCell ref="R86:S86"/>
    <mergeCell ref="R87:S87"/>
    <mergeCell ref="R90:S90"/>
    <mergeCell ref="M73:N73"/>
    <mergeCell ref="J76:L76"/>
    <mergeCell ref="M76:N76"/>
    <mergeCell ref="M75:N75"/>
    <mergeCell ref="R79:S79"/>
    <mergeCell ref="R91:S91"/>
    <mergeCell ref="Q92:S92"/>
    <mergeCell ref="R75:S75"/>
    <mergeCell ref="R76:S76"/>
    <mergeCell ref="J81:L81"/>
    <mergeCell ref="J79:L79"/>
    <mergeCell ref="M74:N74"/>
    <mergeCell ref="R85:S85"/>
    <mergeCell ref="F85:L85"/>
    <mergeCell ref="M85:N85"/>
    <mergeCell ref="F87:L87"/>
    <mergeCell ref="A88:O88"/>
    <mergeCell ref="F79:I79"/>
    <mergeCell ref="U92:W92"/>
    <mergeCell ref="V59:W59"/>
    <mergeCell ref="V61:W61"/>
    <mergeCell ref="V62:W62"/>
    <mergeCell ref="V63:W63"/>
    <mergeCell ref="V64:W64"/>
    <mergeCell ref="V75:W75"/>
    <mergeCell ref="V76:W76"/>
    <mergeCell ref="V65:W65"/>
    <mergeCell ref="V91:W91"/>
    <mergeCell ref="V90:W90"/>
    <mergeCell ref="V89:W89"/>
    <mergeCell ref="M69:N69"/>
    <mergeCell ref="R82:S82"/>
    <mergeCell ref="R73:S73"/>
    <mergeCell ref="R74:S74"/>
    <mergeCell ref="J61:L61"/>
    <mergeCell ref="M72:N72"/>
    <mergeCell ref="R80:S80"/>
    <mergeCell ref="M80:N80"/>
    <mergeCell ref="F81:I81"/>
    <mergeCell ref="R89:S89"/>
    <mergeCell ref="J71:L71"/>
    <mergeCell ref="U57:W57"/>
    <mergeCell ref="V58:W58"/>
    <mergeCell ref="V72:W72"/>
    <mergeCell ref="V73:W73"/>
    <mergeCell ref="V74:W74"/>
    <mergeCell ref="V87:W87"/>
    <mergeCell ref="V88:W88"/>
    <mergeCell ref="V67:W67"/>
    <mergeCell ref="V68:W68"/>
    <mergeCell ref="V69:W69"/>
    <mergeCell ref="V70:W70"/>
    <mergeCell ref="V79:W79"/>
    <mergeCell ref="V81:W81"/>
    <mergeCell ref="V71:W71"/>
    <mergeCell ref="V86:W86"/>
    <mergeCell ref="V66:W66"/>
    <mergeCell ref="V85:W85"/>
    <mergeCell ref="V83:W83"/>
    <mergeCell ref="V80:W80"/>
    <mergeCell ref="J1:Y1"/>
    <mergeCell ref="M2:Y2"/>
    <mergeCell ref="A2:B2"/>
    <mergeCell ref="V84:W84"/>
    <mergeCell ref="F82:L82"/>
    <mergeCell ref="M82:N82"/>
    <mergeCell ref="M81:N81"/>
    <mergeCell ref="M79:N79"/>
    <mergeCell ref="V82:W82"/>
    <mergeCell ref="P55:S55"/>
    <mergeCell ref="Q51:R51"/>
    <mergeCell ref="R59:S59"/>
    <mergeCell ref="M55:N55"/>
    <mergeCell ref="J51:L51"/>
    <mergeCell ref="M59:N59"/>
    <mergeCell ref="J55:L55"/>
    <mergeCell ref="M54:N54"/>
    <mergeCell ref="M58:N58"/>
    <mergeCell ref="M61:N61"/>
    <mergeCell ref="M71:N71"/>
    <mergeCell ref="M68:N68"/>
    <mergeCell ref="J64:L64"/>
    <mergeCell ref="A57:D57"/>
    <mergeCell ref="A82:D82"/>
    <mergeCell ref="C2:D2"/>
    <mergeCell ref="R84:S84"/>
    <mergeCell ref="R83:S83"/>
    <mergeCell ref="R81:S81"/>
    <mergeCell ref="J66:L66"/>
    <mergeCell ref="J65:L65"/>
    <mergeCell ref="J68:L68"/>
    <mergeCell ref="J69:L69"/>
    <mergeCell ref="M65:N65"/>
    <mergeCell ref="A63:D63"/>
    <mergeCell ref="R71:S71"/>
    <mergeCell ref="F76:I76"/>
    <mergeCell ref="R72:S72"/>
    <mergeCell ref="R69:S69"/>
    <mergeCell ref="R70:S70"/>
    <mergeCell ref="F75:I75"/>
    <mergeCell ref="E28:F28"/>
    <mergeCell ref="E29:F29"/>
    <mergeCell ref="E30:F30"/>
    <mergeCell ref="E31:F31"/>
    <mergeCell ref="E32:F32"/>
    <mergeCell ref="A68:D68"/>
    <mergeCell ref="F80:I80"/>
    <mergeCell ref="J80:L80"/>
  </mergeCells>
  <phoneticPr fontId="0" type="noConversion"/>
  <dataValidations count="1">
    <dataValidation type="list" allowBlank="1" showInputMessage="1" showErrorMessage="1" sqref="C4:C49" xr:uid="{00000000-0002-0000-0A00-000000000000}">
      <formula1>$AC$1:$AC$3</formula1>
    </dataValidation>
  </dataValidations>
  <hyperlinks>
    <hyperlink ref="J3" location="GLOSSARY!A3" display="CORE DUES" xr:uid="{9D0B0ADB-BB6C-4436-A45E-4D690E6EFD9C}"/>
    <hyperlink ref="P3" location="GLOSSARY!A10" display="Operating Expenses" xr:uid="{9121D8B5-1AA7-4D82-ABBA-CFCDB6082314}"/>
    <hyperlink ref="R3" location="GLOSSARY!A12" display="Executive Expenses" xr:uid="{44681449-43BD-45F5-9F9D-9C10642023C3}"/>
    <hyperlink ref="S3" location="GLOSSARY!A13" display="Bargaining Expenses" xr:uid="{C9009B09-DD46-4BF8-A995-1611DF1CCA36}"/>
    <hyperlink ref="T3" location="GLOSSARY!A14" display="Grievances/ Arbitration" xr:uid="{92377701-C5F1-49F7-935A-053E191F0B4C}"/>
    <hyperlink ref="V3" location="GLOSSARY!A16" display="CUPE ONLY Conventions/ Conferences" xr:uid="{DBC49394-5049-49FF-9EE9-810487F322F8}"/>
    <hyperlink ref="Y3" location="GLOSSARY!A19" display="Other" xr:uid="{92D62D22-AB6F-437E-A0D7-2BB796DC2355}"/>
    <hyperlink ref="Q3" location="GLOSSARY!A11" display="Special Purchases" xr:uid="{F0525729-29CB-47D4-A888-E0C6D60ADAC7}"/>
    <hyperlink ref="U3" location="GLOSSARY!A15" display="Committee Expenses" xr:uid="{1EABFD14-78BB-401E-843B-A2AEB7B92B6A}"/>
    <hyperlink ref="W3" location="GLOSSARY!A17" display="Education" xr:uid="{D0C80089-C690-48FE-8045-8758CDA60238}"/>
    <hyperlink ref="X3" location="GLOSSARY!A18" display="Contributions/ Donations" xr:uid="{466FBD2A-7736-475A-8511-8E18AED3F826}"/>
    <hyperlink ref="O3" location="GLOSSARY!A9" display="Salaries" xr:uid="{48B8A9F7-71E0-45DB-AC18-38B8AB851B67}"/>
    <hyperlink ref="K3" location="GLOSSARY!A4" display="OTHER" xr:uid="{78D715F0-19B6-4739-842A-CF56F01AE582}"/>
    <hyperlink ref="Z3" location="Glossary!A20" display="Other" xr:uid="{3D2B7104-657C-4F33-AFB0-3C8845E0487F}"/>
    <hyperlink ref="L3" location="GLOSSARY!A5" display="NON CORE DUES" xr:uid="{B2A86610-C52C-4999-8FE9-3D38810348D4}"/>
    <hyperlink ref="M3" location="GLOSSARY!A7" display="CUPE Per Capita" xr:uid="{FB704AD8-2C1D-4B0E-9310-A07C597319A6}"/>
    <hyperlink ref="N3" location="GLOSSARY!A8" display="Affiliation Fees" xr:uid="{61C89F3E-6017-4ABB-9655-E5D1D77B8938}"/>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AD120"/>
  <sheetViews>
    <sheetView showGridLines="0" showZeros="0" topLeftCell="M35" zoomScale="75" zoomScaleNormal="75" workbookViewId="0">
      <selection activeCell="AC46" sqref="AC46"/>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141</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3.15" customHeight="1">
      <c r="A4" s="571"/>
      <c r="B4" s="572"/>
      <c r="C4" s="573"/>
      <c r="D4" s="762"/>
      <c r="E4" s="1159"/>
      <c r="F4" s="1160"/>
      <c r="G4" s="574">
        <f t="shared" ref="G4:G9" si="0">SUM(J4:L4)</f>
        <v>0</v>
      </c>
      <c r="H4" s="575">
        <f t="shared" ref="H4:H19" si="1">SUM(M4:Y4)</f>
        <v>0</v>
      </c>
      <c r="I4" s="743">
        <f>Z4</f>
        <v>0</v>
      </c>
      <c r="J4" s="582"/>
      <c r="K4" s="732"/>
      <c r="L4" s="580"/>
      <c r="M4" s="769"/>
      <c r="N4" s="770"/>
      <c r="O4" s="770"/>
      <c r="P4" s="770"/>
      <c r="Q4" s="770"/>
      <c r="R4" s="770"/>
      <c r="S4" s="770"/>
      <c r="T4" s="770"/>
      <c r="U4" s="770"/>
      <c r="V4" s="770"/>
      <c r="W4" s="579"/>
      <c r="X4" s="579"/>
      <c r="Y4" s="580"/>
      <c r="Z4" s="599"/>
      <c r="AA4" s="725"/>
      <c r="AC4" s="580"/>
    </row>
    <row r="5" spans="1:30" ht="23.15" customHeight="1">
      <c r="A5" s="595"/>
      <c r="B5" s="596"/>
      <c r="C5" s="597"/>
      <c r="D5" s="762"/>
      <c r="E5" s="1159"/>
      <c r="F5" s="1160"/>
      <c r="G5" s="574">
        <f t="shared" si="0"/>
        <v>0</v>
      </c>
      <c r="H5" s="575">
        <f t="shared" si="1"/>
        <v>0</v>
      </c>
      <c r="I5" s="743">
        <f t="shared" ref="I5:I49" si="2">Z5</f>
        <v>0</v>
      </c>
      <c r="J5" s="583"/>
      <c r="K5" s="733"/>
      <c r="L5" s="602"/>
      <c r="M5" s="771"/>
      <c r="N5" s="772"/>
      <c r="O5" s="772"/>
      <c r="P5" s="772"/>
      <c r="Q5" s="772"/>
      <c r="R5" s="772"/>
      <c r="S5" s="772"/>
      <c r="T5" s="772"/>
      <c r="U5" s="772"/>
      <c r="V5" s="772"/>
      <c r="W5" s="601"/>
      <c r="X5" s="738"/>
      <c r="Y5" s="602"/>
      <c r="Z5" s="852"/>
      <c r="AA5" s="725"/>
      <c r="AC5" s="602"/>
    </row>
    <row r="6" spans="1:30" ht="23.15" customHeight="1">
      <c r="A6" s="595"/>
      <c r="B6" s="596"/>
      <c r="C6" s="597"/>
      <c r="D6" s="762"/>
      <c r="E6" s="1159"/>
      <c r="F6" s="1160"/>
      <c r="G6" s="574">
        <f t="shared" si="0"/>
        <v>0</v>
      </c>
      <c r="H6" s="575">
        <f t="shared" si="1"/>
        <v>0</v>
      </c>
      <c r="I6" s="743">
        <f t="shared" si="2"/>
        <v>0</v>
      </c>
      <c r="J6" s="583"/>
      <c r="K6" s="733"/>
      <c r="L6" s="602"/>
      <c r="M6" s="771"/>
      <c r="N6" s="772"/>
      <c r="O6" s="772"/>
      <c r="P6" s="772"/>
      <c r="Q6" s="772"/>
      <c r="R6" s="772"/>
      <c r="S6" s="772"/>
      <c r="T6" s="772"/>
      <c r="U6" s="772"/>
      <c r="V6" s="772"/>
      <c r="W6" s="601"/>
      <c r="X6" s="601"/>
      <c r="Y6" s="602"/>
      <c r="Z6" s="599"/>
      <c r="AA6" s="725"/>
      <c r="AC6" s="602"/>
    </row>
    <row r="7" spans="1:30" ht="23.15" customHeight="1">
      <c r="A7" s="595"/>
      <c r="B7" s="596"/>
      <c r="C7" s="597"/>
      <c r="D7" s="762"/>
      <c r="E7" s="1159"/>
      <c r="F7" s="1160"/>
      <c r="G7" s="574">
        <f t="shared" si="0"/>
        <v>0</v>
      </c>
      <c r="H7" s="575">
        <f t="shared" si="1"/>
        <v>0</v>
      </c>
      <c r="I7" s="743">
        <f t="shared" si="2"/>
        <v>0</v>
      </c>
      <c r="J7" s="583"/>
      <c r="K7" s="733"/>
      <c r="L7" s="602"/>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 t="shared" si="0"/>
        <v>0</v>
      </c>
      <c r="H8" s="575">
        <f t="shared" si="1"/>
        <v>0</v>
      </c>
      <c r="I8" s="743">
        <f t="shared" si="2"/>
        <v>0</v>
      </c>
      <c r="J8" s="583"/>
      <c r="K8" s="733"/>
      <c r="L8" s="602"/>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si="0"/>
        <v>0</v>
      </c>
      <c r="H9" s="575">
        <f t="shared" si="1"/>
        <v>0</v>
      </c>
      <c r="I9" s="743">
        <f t="shared" si="2"/>
        <v>0</v>
      </c>
      <c r="J9" s="583"/>
      <c r="K9" s="733"/>
      <c r="L9" s="602"/>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 t="shared" ref="G10:G35" si="3">SUM(J10:L10)</f>
        <v>0</v>
      </c>
      <c r="H10" s="575">
        <f t="shared" si="1"/>
        <v>0</v>
      </c>
      <c r="I10" s="743">
        <f t="shared" si="2"/>
        <v>0</v>
      </c>
      <c r="J10" s="583"/>
      <c r="K10" s="733"/>
      <c r="L10" s="602"/>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 t="shared" si="3"/>
        <v>0</v>
      </c>
      <c r="H11" s="575">
        <f t="shared" si="1"/>
        <v>0</v>
      </c>
      <c r="I11" s="743">
        <f t="shared" si="2"/>
        <v>0</v>
      </c>
      <c r="J11" s="583"/>
      <c r="K11" s="733"/>
      <c r="L11" s="602"/>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si="3"/>
        <v>0</v>
      </c>
      <c r="H12" s="575">
        <f t="shared" si="1"/>
        <v>0</v>
      </c>
      <c r="I12" s="743">
        <f t="shared" si="2"/>
        <v>0</v>
      </c>
      <c r="J12" s="583"/>
      <c r="K12" s="733"/>
      <c r="L12" s="602"/>
      <c r="M12" s="599"/>
      <c r="N12" s="600"/>
      <c r="O12" s="600"/>
      <c r="P12" s="600"/>
      <c r="Q12" s="600"/>
      <c r="R12" s="600"/>
      <c r="S12" s="600"/>
      <c r="T12" s="600"/>
      <c r="U12" s="600"/>
      <c r="V12" s="600"/>
      <c r="W12" s="601"/>
      <c r="X12" s="601"/>
      <c r="Y12" s="602"/>
      <c r="Z12" s="599"/>
      <c r="AA12" s="725"/>
      <c r="AC12" s="602"/>
    </row>
    <row r="13" spans="1:30" ht="23.15" customHeight="1">
      <c r="A13" s="595"/>
      <c r="B13" s="596"/>
      <c r="C13" s="597"/>
      <c r="D13" s="762"/>
      <c r="E13" s="1159"/>
      <c r="F13" s="1160"/>
      <c r="G13" s="574">
        <f t="shared" si="3"/>
        <v>0</v>
      </c>
      <c r="H13" s="575">
        <f t="shared" si="1"/>
        <v>0</v>
      </c>
      <c r="I13" s="743">
        <f t="shared" si="2"/>
        <v>0</v>
      </c>
      <c r="J13" s="583"/>
      <c r="K13" s="733"/>
      <c r="L13" s="602"/>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3"/>
        <v>0</v>
      </c>
      <c r="H14" s="575">
        <f t="shared" si="1"/>
        <v>0</v>
      </c>
      <c r="I14" s="743">
        <f t="shared" si="2"/>
        <v>0</v>
      </c>
      <c r="J14" s="583"/>
      <c r="K14" s="733"/>
      <c r="L14" s="602"/>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 t="shared" si="3"/>
        <v>0</v>
      </c>
      <c r="H15" s="575">
        <f t="shared" si="1"/>
        <v>0</v>
      </c>
      <c r="I15" s="743">
        <f t="shared" si="2"/>
        <v>0</v>
      </c>
      <c r="J15" s="583"/>
      <c r="K15" s="733"/>
      <c r="L15" s="602"/>
      <c r="M15" s="599"/>
      <c r="N15" s="600"/>
      <c r="O15" s="600"/>
      <c r="P15" s="600"/>
      <c r="Q15" s="600"/>
      <c r="R15" s="600"/>
      <c r="S15" s="600"/>
      <c r="T15" s="600"/>
      <c r="U15" s="600"/>
      <c r="V15" s="600"/>
      <c r="W15" s="601"/>
      <c r="X15" s="601"/>
      <c r="Y15" s="602"/>
      <c r="Z15" s="599"/>
      <c r="AA15" s="725"/>
      <c r="AC15" s="602"/>
    </row>
    <row r="16" spans="1:30" ht="23.15" customHeight="1">
      <c r="A16" s="595"/>
      <c r="B16" s="596"/>
      <c r="C16" s="597"/>
      <c r="D16" s="762"/>
      <c r="E16" s="1159"/>
      <c r="F16" s="1160"/>
      <c r="G16" s="574">
        <f t="shared" si="3"/>
        <v>0</v>
      </c>
      <c r="H16" s="575">
        <f t="shared" si="1"/>
        <v>0</v>
      </c>
      <c r="I16" s="743">
        <f t="shared" si="2"/>
        <v>0</v>
      </c>
      <c r="J16" s="583"/>
      <c r="K16" s="733"/>
      <c r="L16" s="602"/>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3"/>
        <v>0</v>
      </c>
      <c r="H17" s="575">
        <f t="shared" si="1"/>
        <v>0</v>
      </c>
      <c r="I17" s="743">
        <f t="shared" si="2"/>
        <v>0</v>
      </c>
      <c r="J17" s="583"/>
      <c r="K17" s="733"/>
      <c r="L17" s="602"/>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3"/>
        <v>0</v>
      </c>
      <c r="H18" s="575">
        <f t="shared" si="1"/>
        <v>0</v>
      </c>
      <c r="I18" s="743">
        <f t="shared" si="2"/>
        <v>0</v>
      </c>
      <c r="J18" s="583"/>
      <c r="K18" s="733"/>
      <c r="L18" s="602"/>
      <c r="M18" s="599"/>
      <c r="N18" s="600"/>
      <c r="O18" s="600"/>
      <c r="P18" s="600"/>
      <c r="Q18" s="600"/>
      <c r="R18" s="600"/>
      <c r="S18" s="600"/>
      <c r="T18" s="600"/>
      <c r="U18" s="600"/>
      <c r="V18" s="600"/>
      <c r="W18" s="601"/>
      <c r="X18" s="601"/>
      <c r="Y18" s="602"/>
      <c r="Z18" s="599"/>
      <c r="AA18" s="725"/>
      <c r="AC18" s="602"/>
    </row>
    <row r="19" spans="1:29" ht="23.15" customHeight="1">
      <c r="A19" s="595"/>
      <c r="B19" s="596"/>
      <c r="C19" s="597"/>
      <c r="D19" s="762"/>
      <c r="E19" s="1159"/>
      <c r="F19" s="1160"/>
      <c r="G19" s="574">
        <f t="shared" si="3"/>
        <v>0</v>
      </c>
      <c r="H19" s="575">
        <f t="shared" si="1"/>
        <v>0</v>
      </c>
      <c r="I19" s="743">
        <f t="shared" si="2"/>
        <v>0</v>
      </c>
      <c r="J19" s="583"/>
      <c r="K19" s="733"/>
      <c r="L19" s="602"/>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3"/>
        <v>0</v>
      </c>
      <c r="H20" s="575">
        <f t="shared" ref="H20:H35" si="4">SUM(M20:Y20)</f>
        <v>0</v>
      </c>
      <c r="I20" s="743">
        <f t="shared" si="2"/>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3"/>
        <v>0</v>
      </c>
      <c r="H21" s="575">
        <f t="shared" si="4"/>
        <v>0</v>
      </c>
      <c r="I21" s="743">
        <f t="shared" si="2"/>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3"/>
        <v>0</v>
      </c>
      <c r="H22" s="575">
        <f t="shared" si="4"/>
        <v>0</v>
      </c>
      <c r="I22" s="743">
        <f t="shared" si="2"/>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3"/>
        <v>0</v>
      </c>
      <c r="H23" s="575">
        <f t="shared" si="4"/>
        <v>0</v>
      </c>
      <c r="I23" s="743">
        <f t="shared" si="2"/>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3"/>
        <v>0</v>
      </c>
      <c r="H24" s="575">
        <f t="shared" si="4"/>
        <v>0</v>
      </c>
      <c r="I24" s="743">
        <f t="shared" si="2"/>
        <v>0</v>
      </c>
      <c r="J24" s="583"/>
      <c r="K24" s="733"/>
      <c r="L24" s="602"/>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3"/>
        <v>0</v>
      </c>
      <c r="H25" s="575">
        <f t="shared" si="4"/>
        <v>0</v>
      </c>
      <c r="I25" s="743">
        <f t="shared" si="2"/>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3"/>
        <v>0</v>
      </c>
      <c r="H26" s="575">
        <f t="shared" si="4"/>
        <v>0</v>
      </c>
      <c r="I26" s="743">
        <f t="shared" si="2"/>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3"/>
        <v>0</v>
      </c>
      <c r="H27" s="575">
        <f t="shared" si="4"/>
        <v>0</v>
      </c>
      <c r="I27" s="743">
        <f t="shared" si="2"/>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3"/>
        <v>0</v>
      </c>
      <c r="H28" s="575">
        <f t="shared" si="4"/>
        <v>0</v>
      </c>
      <c r="I28" s="743">
        <f t="shared" si="2"/>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3"/>
        <v>0</v>
      </c>
      <c r="H29" s="575">
        <f t="shared" si="4"/>
        <v>0</v>
      </c>
      <c r="I29" s="743">
        <f t="shared" si="2"/>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3"/>
        <v>0</v>
      </c>
      <c r="H30" s="575">
        <f t="shared" si="4"/>
        <v>0</v>
      </c>
      <c r="I30" s="743">
        <f t="shared" si="2"/>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si="3"/>
        <v>0</v>
      </c>
      <c r="H31" s="575">
        <f t="shared" si="4"/>
        <v>0</v>
      </c>
      <c r="I31" s="743">
        <f t="shared" si="2"/>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3"/>
        <v>0</v>
      </c>
      <c r="H32" s="575">
        <f t="shared" si="4"/>
        <v>0</v>
      </c>
      <c r="I32" s="743">
        <f t="shared" si="2"/>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3"/>
        <v>0</v>
      </c>
      <c r="H33" s="575">
        <f t="shared" si="4"/>
        <v>0</v>
      </c>
      <c r="I33" s="743">
        <f t="shared" si="2"/>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3"/>
        <v>0</v>
      </c>
      <c r="H34" s="575">
        <f t="shared" si="4"/>
        <v>0</v>
      </c>
      <c r="I34" s="743">
        <f t="shared" si="2"/>
        <v>0</v>
      </c>
      <c r="J34" s="583"/>
      <c r="K34" s="733"/>
      <c r="L34" s="602"/>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3"/>
        <v>0</v>
      </c>
      <c r="H35" s="575">
        <f t="shared" si="4"/>
        <v>0</v>
      </c>
      <c r="I35" s="743">
        <f t="shared" si="2"/>
        <v>0</v>
      </c>
      <c r="J35" s="583"/>
      <c r="K35" s="733"/>
      <c r="L35" s="602"/>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ref="G36:G46" si="5">SUM(J36:L36)</f>
        <v>0</v>
      </c>
      <c r="H36" s="575">
        <f t="shared" ref="H36:H46" si="6">SUM(M36:Y36)</f>
        <v>0</v>
      </c>
      <c r="I36" s="743">
        <f t="shared" si="2"/>
        <v>0</v>
      </c>
      <c r="J36" s="583"/>
      <c r="K36" s="733"/>
      <c r="L36" s="602"/>
      <c r="M36" s="676"/>
      <c r="N36" s="677"/>
      <c r="O36" s="677"/>
      <c r="P36" s="677"/>
      <c r="Q36" s="677"/>
      <c r="R36" s="677"/>
      <c r="S36" s="677"/>
      <c r="T36" s="677"/>
      <c r="U36" s="677"/>
      <c r="V36" s="677"/>
      <c r="W36" s="678"/>
      <c r="X36" s="678"/>
      <c r="Y36" s="675"/>
      <c r="Z36" s="599"/>
      <c r="AA36" s="725"/>
      <c r="AC36" s="675"/>
    </row>
    <row r="37" spans="1:29" ht="23.15" customHeight="1">
      <c r="A37" s="679"/>
      <c r="B37" s="680"/>
      <c r="C37" s="597"/>
      <c r="D37" s="762"/>
      <c r="E37" s="1159"/>
      <c r="F37" s="1160"/>
      <c r="G37" s="574">
        <f t="shared" si="5"/>
        <v>0</v>
      </c>
      <c r="H37" s="575">
        <f t="shared" si="6"/>
        <v>0</v>
      </c>
      <c r="I37" s="743">
        <f t="shared" si="2"/>
        <v>0</v>
      </c>
      <c r="J37" s="583"/>
      <c r="K37" s="733"/>
      <c r="L37" s="602"/>
      <c r="M37" s="676"/>
      <c r="N37" s="677"/>
      <c r="O37" s="677"/>
      <c r="P37" s="677"/>
      <c r="Q37" s="677"/>
      <c r="R37" s="677"/>
      <c r="S37" s="677"/>
      <c r="T37" s="677"/>
      <c r="U37" s="677"/>
      <c r="V37" s="677"/>
      <c r="W37" s="678"/>
      <c r="X37" s="678"/>
      <c r="Y37" s="675"/>
      <c r="Z37" s="599"/>
      <c r="AA37" s="725"/>
      <c r="AC37" s="675"/>
    </row>
    <row r="38" spans="1:29" ht="23.15" customHeight="1">
      <c r="A38" s="679"/>
      <c r="B38" s="680"/>
      <c r="C38" s="597"/>
      <c r="D38" s="762"/>
      <c r="E38" s="1159"/>
      <c r="F38" s="1160"/>
      <c r="G38" s="574">
        <f t="shared" si="5"/>
        <v>0</v>
      </c>
      <c r="H38" s="575">
        <f t="shared" si="6"/>
        <v>0</v>
      </c>
      <c r="I38" s="743">
        <f t="shared" si="2"/>
        <v>0</v>
      </c>
      <c r="J38" s="583"/>
      <c r="K38" s="733"/>
      <c r="L38" s="602"/>
      <c r="M38" s="676"/>
      <c r="N38" s="677"/>
      <c r="O38" s="677"/>
      <c r="P38" s="677"/>
      <c r="Q38" s="677"/>
      <c r="R38" s="677"/>
      <c r="S38" s="677"/>
      <c r="T38" s="677"/>
      <c r="U38" s="677"/>
      <c r="V38" s="677"/>
      <c r="W38" s="678"/>
      <c r="X38" s="678"/>
      <c r="Y38" s="675"/>
      <c r="Z38" s="599"/>
      <c r="AA38" s="725"/>
      <c r="AC38" s="675"/>
    </row>
    <row r="39" spans="1:29" ht="23.15" customHeight="1">
      <c r="A39" s="679"/>
      <c r="B39" s="680"/>
      <c r="C39" s="597"/>
      <c r="D39" s="762"/>
      <c r="E39" s="1159"/>
      <c r="F39" s="1160"/>
      <c r="G39" s="574">
        <f t="shared" si="5"/>
        <v>0</v>
      </c>
      <c r="H39" s="575">
        <f t="shared" si="6"/>
        <v>0</v>
      </c>
      <c r="I39" s="743">
        <f t="shared" si="2"/>
        <v>0</v>
      </c>
      <c r="J39" s="583"/>
      <c r="K39" s="733"/>
      <c r="L39" s="602"/>
      <c r="M39" s="676"/>
      <c r="N39" s="677"/>
      <c r="O39" s="677"/>
      <c r="P39" s="677"/>
      <c r="Q39" s="677"/>
      <c r="R39" s="677"/>
      <c r="S39" s="677"/>
      <c r="T39" s="677"/>
      <c r="U39" s="677"/>
      <c r="V39" s="677"/>
      <c r="W39" s="678"/>
      <c r="X39" s="678"/>
      <c r="Y39" s="675"/>
      <c r="Z39" s="599"/>
      <c r="AA39" s="725"/>
      <c r="AC39" s="675"/>
    </row>
    <row r="40" spans="1:29" ht="23.15" customHeight="1">
      <c r="A40" s="679"/>
      <c r="B40" s="680"/>
      <c r="C40" s="597"/>
      <c r="D40" s="762"/>
      <c r="E40" s="1159"/>
      <c r="F40" s="1160"/>
      <c r="G40" s="574">
        <f t="shared" si="5"/>
        <v>0</v>
      </c>
      <c r="H40" s="575">
        <f t="shared" si="6"/>
        <v>0</v>
      </c>
      <c r="I40" s="743">
        <f t="shared" si="2"/>
        <v>0</v>
      </c>
      <c r="J40" s="583"/>
      <c r="K40" s="733"/>
      <c r="L40" s="602"/>
      <c r="M40" s="676"/>
      <c r="N40" s="677"/>
      <c r="O40" s="677"/>
      <c r="P40" s="677"/>
      <c r="Q40" s="677"/>
      <c r="R40" s="677"/>
      <c r="S40" s="677"/>
      <c r="T40" s="677"/>
      <c r="U40" s="677"/>
      <c r="V40" s="677"/>
      <c r="W40" s="678"/>
      <c r="X40" s="678"/>
      <c r="Y40" s="675"/>
      <c r="Z40" s="599"/>
      <c r="AA40" s="725"/>
      <c r="AC40" s="675"/>
    </row>
    <row r="41" spans="1:29" ht="23.15" customHeight="1">
      <c r="A41" s="679"/>
      <c r="B41" s="680"/>
      <c r="C41" s="597"/>
      <c r="D41" s="762"/>
      <c r="E41" s="1159"/>
      <c r="F41" s="1160"/>
      <c r="G41" s="574">
        <f t="shared" si="5"/>
        <v>0</v>
      </c>
      <c r="H41" s="575">
        <f t="shared" si="6"/>
        <v>0</v>
      </c>
      <c r="I41" s="743">
        <f t="shared" si="2"/>
        <v>0</v>
      </c>
      <c r="J41" s="583"/>
      <c r="K41" s="733"/>
      <c r="L41" s="602"/>
      <c r="M41" s="676"/>
      <c r="N41" s="677"/>
      <c r="O41" s="677"/>
      <c r="P41" s="677"/>
      <c r="Q41" s="677"/>
      <c r="R41" s="677"/>
      <c r="S41" s="677"/>
      <c r="T41" s="677"/>
      <c r="U41" s="677"/>
      <c r="V41" s="677"/>
      <c r="W41" s="678"/>
      <c r="X41" s="678"/>
      <c r="Y41" s="675"/>
      <c r="Z41" s="599"/>
      <c r="AA41" s="725"/>
      <c r="AC41" s="675"/>
    </row>
    <row r="42" spans="1:29" ht="23.15" customHeight="1">
      <c r="A42" s="679"/>
      <c r="B42" s="680"/>
      <c r="C42" s="597"/>
      <c r="D42" s="762"/>
      <c r="E42" s="1159"/>
      <c r="F42" s="1160"/>
      <c r="G42" s="574">
        <f t="shared" si="5"/>
        <v>0</v>
      </c>
      <c r="H42" s="575">
        <f t="shared" si="6"/>
        <v>0</v>
      </c>
      <c r="I42" s="743">
        <f t="shared" si="2"/>
        <v>0</v>
      </c>
      <c r="J42" s="583"/>
      <c r="K42" s="733"/>
      <c r="L42" s="602"/>
      <c r="M42" s="676"/>
      <c r="N42" s="677"/>
      <c r="O42" s="677"/>
      <c r="P42" s="677"/>
      <c r="Q42" s="677"/>
      <c r="R42" s="677"/>
      <c r="S42" s="677"/>
      <c r="T42" s="677"/>
      <c r="U42" s="677"/>
      <c r="V42" s="677"/>
      <c r="W42" s="678"/>
      <c r="X42" s="678"/>
      <c r="Y42" s="675"/>
      <c r="Z42" s="599"/>
      <c r="AA42" s="725"/>
      <c r="AC42" s="675"/>
    </row>
    <row r="43" spans="1:29" ht="23.15" customHeight="1">
      <c r="A43" s="679"/>
      <c r="B43" s="680"/>
      <c r="C43" s="597"/>
      <c r="D43" s="762"/>
      <c r="E43" s="1159"/>
      <c r="F43" s="1160"/>
      <c r="G43" s="574">
        <f t="shared" si="5"/>
        <v>0</v>
      </c>
      <c r="H43" s="575">
        <f t="shared" si="6"/>
        <v>0</v>
      </c>
      <c r="I43" s="743">
        <f t="shared" si="2"/>
        <v>0</v>
      </c>
      <c r="J43" s="583"/>
      <c r="K43" s="733"/>
      <c r="L43" s="602"/>
      <c r="M43" s="676"/>
      <c r="N43" s="677"/>
      <c r="O43" s="677"/>
      <c r="P43" s="677"/>
      <c r="Q43" s="677"/>
      <c r="R43" s="677"/>
      <c r="S43" s="677"/>
      <c r="T43" s="677"/>
      <c r="U43" s="677"/>
      <c r="V43" s="677"/>
      <c r="W43" s="678"/>
      <c r="X43" s="678"/>
      <c r="Y43" s="675"/>
      <c r="Z43" s="599"/>
      <c r="AA43" s="725"/>
      <c r="AC43" s="675"/>
    </row>
    <row r="44" spans="1:29" ht="23.15" customHeight="1">
      <c r="A44" s="679"/>
      <c r="B44" s="680"/>
      <c r="C44" s="597"/>
      <c r="D44" s="762"/>
      <c r="E44" s="1159"/>
      <c r="F44" s="1160"/>
      <c r="G44" s="574">
        <f t="shared" si="5"/>
        <v>0</v>
      </c>
      <c r="H44" s="575">
        <f t="shared" si="6"/>
        <v>0</v>
      </c>
      <c r="I44" s="743">
        <f t="shared" si="2"/>
        <v>0</v>
      </c>
      <c r="J44" s="583"/>
      <c r="K44" s="733"/>
      <c r="L44" s="602"/>
      <c r="M44" s="676"/>
      <c r="N44" s="677"/>
      <c r="O44" s="677"/>
      <c r="P44" s="677"/>
      <c r="Q44" s="677"/>
      <c r="R44" s="677"/>
      <c r="S44" s="677"/>
      <c r="T44" s="677"/>
      <c r="U44" s="677"/>
      <c r="V44" s="677"/>
      <c r="W44" s="678"/>
      <c r="X44" s="678"/>
      <c r="Y44" s="675"/>
      <c r="Z44" s="599"/>
      <c r="AA44" s="725"/>
      <c r="AC44" s="675"/>
    </row>
    <row r="45" spans="1:29" ht="23.15" customHeight="1">
      <c r="A45" s="679"/>
      <c r="B45" s="680"/>
      <c r="C45" s="597"/>
      <c r="D45" s="762"/>
      <c r="E45" s="1159"/>
      <c r="F45" s="1160"/>
      <c r="G45" s="574">
        <f t="shared" si="5"/>
        <v>0</v>
      </c>
      <c r="H45" s="575">
        <f t="shared" si="6"/>
        <v>0</v>
      </c>
      <c r="I45" s="743">
        <f t="shared" si="2"/>
        <v>0</v>
      </c>
      <c r="J45" s="583"/>
      <c r="K45" s="733"/>
      <c r="L45" s="602"/>
      <c r="M45" s="676"/>
      <c r="N45" s="677"/>
      <c r="O45" s="677"/>
      <c r="P45" s="677"/>
      <c r="Q45" s="677"/>
      <c r="R45" s="677"/>
      <c r="S45" s="677"/>
      <c r="T45" s="677"/>
      <c r="U45" s="677"/>
      <c r="V45" s="677"/>
      <c r="W45" s="678"/>
      <c r="X45" s="678"/>
      <c r="Y45" s="675"/>
      <c r="Z45" s="599"/>
      <c r="AA45" s="725"/>
      <c r="AC45" s="675"/>
    </row>
    <row r="46" spans="1:29" ht="23.15" customHeight="1">
      <c r="A46" s="679"/>
      <c r="B46" s="680"/>
      <c r="C46" s="597"/>
      <c r="D46" s="762"/>
      <c r="E46" s="1159"/>
      <c r="F46" s="1160"/>
      <c r="G46" s="574">
        <f t="shared" si="5"/>
        <v>0</v>
      </c>
      <c r="H46" s="575">
        <f t="shared" si="6"/>
        <v>0</v>
      </c>
      <c r="I46" s="743">
        <f t="shared" si="2"/>
        <v>0</v>
      </c>
      <c r="J46" s="583"/>
      <c r="K46" s="733"/>
      <c r="L46" s="602"/>
      <c r="M46" s="676"/>
      <c r="N46" s="677"/>
      <c r="O46" s="677"/>
      <c r="P46" s="677"/>
      <c r="Q46" s="677"/>
      <c r="R46" s="677"/>
      <c r="S46" s="677"/>
      <c r="T46" s="677"/>
      <c r="U46" s="677"/>
      <c r="V46" s="677"/>
      <c r="W46" s="678"/>
      <c r="X46" s="678"/>
      <c r="Y46" s="675"/>
      <c r="Z46" s="599"/>
      <c r="AA46" s="725"/>
      <c r="AC46" s="675"/>
    </row>
    <row r="47" spans="1:29" ht="23.15" customHeight="1">
      <c r="A47" s="679"/>
      <c r="B47" s="680"/>
      <c r="C47" s="597"/>
      <c r="D47" s="762"/>
      <c r="E47" s="1159"/>
      <c r="F47" s="1160"/>
      <c r="G47" s="574">
        <f>SUM(J47:L47)</f>
        <v>0</v>
      </c>
      <c r="H47" s="575">
        <f>SUM(M47:Y47)</f>
        <v>0</v>
      </c>
      <c r="I47" s="743">
        <f t="shared" si="2"/>
        <v>0</v>
      </c>
      <c r="J47" s="583"/>
      <c r="K47" s="733"/>
      <c r="L47" s="602"/>
      <c r="M47" s="676"/>
      <c r="N47" s="677"/>
      <c r="O47" s="677"/>
      <c r="P47" s="677"/>
      <c r="Q47" s="677"/>
      <c r="R47" s="677"/>
      <c r="S47" s="677"/>
      <c r="T47" s="677"/>
      <c r="U47" s="677"/>
      <c r="V47" s="677"/>
      <c r="W47" s="678"/>
      <c r="X47" s="678"/>
      <c r="Y47" s="675"/>
      <c r="Z47" s="599"/>
      <c r="AA47" s="725"/>
      <c r="AC47" s="675"/>
    </row>
    <row r="48" spans="1:29" ht="23.15" customHeight="1">
      <c r="A48" s="679"/>
      <c r="B48" s="680"/>
      <c r="C48" s="597"/>
      <c r="D48" s="762"/>
      <c r="E48" s="1159"/>
      <c r="F48" s="1160"/>
      <c r="G48" s="574">
        <f>SUM(J48:L48)</f>
        <v>0</v>
      </c>
      <c r="H48" s="575">
        <f>SUM(M48:Y48)</f>
        <v>0</v>
      </c>
      <c r="I48" s="743">
        <f t="shared" si="2"/>
        <v>0</v>
      </c>
      <c r="J48" s="583"/>
      <c r="K48" s="733"/>
      <c r="L48" s="602"/>
      <c r="M48" s="676"/>
      <c r="N48" s="677"/>
      <c r="O48" s="677"/>
      <c r="P48" s="677"/>
      <c r="Q48" s="677"/>
      <c r="R48" s="677"/>
      <c r="S48" s="677"/>
      <c r="T48" s="677"/>
      <c r="U48" s="677"/>
      <c r="V48" s="677"/>
      <c r="W48" s="678"/>
      <c r="X48" s="678"/>
      <c r="Y48" s="675"/>
      <c r="Z48" s="599"/>
      <c r="AA48" s="725"/>
      <c r="AC48" s="675"/>
    </row>
    <row r="49" spans="1:29" ht="23.15" customHeight="1" thickBot="1">
      <c r="A49" s="595"/>
      <c r="B49" s="596"/>
      <c r="C49" s="597"/>
      <c r="D49" s="762"/>
      <c r="E49" s="1159"/>
      <c r="F49" s="1160"/>
      <c r="G49" s="574">
        <f>SUM(J49:L49)</f>
        <v>0</v>
      </c>
      <c r="H49" s="575">
        <f>SUM(M49:Y49)</f>
        <v>0</v>
      </c>
      <c r="I49" s="743">
        <f t="shared" si="2"/>
        <v>0</v>
      </c>
      <c r="J49" s="583"/>
      <c r="K49" s="733"/>
      <c r="L49" s="602"/>
      <c r="M49" s="676"/>
      <c r="N49" s="677"/>
      <c r="O49" s="677"/>
      <c r="P49" s="677"/>
      <c r="Q49" s="677"/>
      <c r="R49" s="677"/>
      <c r="S49" s="677"/>
      <c r="T49" s="677"/>
      <c r="U49" s="677"/>
      <c r="V49" s="677"/>
      <c r="W49" s="678"/>
      <c r="X49" s="678"/>
      <c r="Y49" s="675"/>
      <c r="Z49" s="599"/>
      <c r="AA49" s="725"/>
      <c r="AC49" s="675"/>
    </row>
    <row r="50" spans="1:29" ht="30" customHeight="1" thickBot="1">
      <c r="A50" s="604"/>
      <c r="B50" s="605"/>
      <c r="C50" s="605"/>
      <c r="E50" s="1233" t="s">
        <v>84</v>
      </c>
      <c r="F50" s="1234"/>
      <c r="G50" s="606">
        <f t="shared" ref="G50:Y50" si="7">SUM(G4:G49)</f>
        <v>0</v>
      </c>
      <c r="H50" s="606">
        <f t="shared" si="7"/>
        <v>0</v>
      </c>
      <c r="I50" s="766">
        <f>SUM(I4:I49)</f>
        <v>0</v>
      </c>
      <c r="J50" s="606">
        <f t="shared" si="7"/>
        <v>0</v>
      </c>
      <c r="K50" s="606">
        <f t="shared" si="7"/>
        <v>0</v>
      </c>
      <c r="L50" s="766">
        <f t="shared" si="7"/>
        <v>0</v>
      </c>
      <c r="M50" s="606">
        <f t="shared" si="7"/>
        <v>0</v>
      </c>
      <c r="N50" s="606">
        <f t="shared" si="7"/>
        <v>0</v>
      </c>
      <c r="O50" s="606">
        <f t="shared" si="7"/>
        <v>0</v>
      </c>
      <c r="P50" s="606">
        <f t="shared" si="7"/>
        <v>0</v>
      </c>
      <c r="Q50" s="606">
        <f t="shared" si="7"/>
        <v>0</v>
      </c>
      <c r="R50" s="606">
        <f t="shared" si="7"/>
        <v>0</v>
      </c>
      <c r="S50" s="606">
        <f t="shared" si="7"/>
        <v>0</v>
      </c>
      <c r="T50" s="606">
        <f t="shared" si="7"/>
        <v>0</v>
      </c>
      <c r="U50" s="607">
        <f t="shared" si="7"/>
        <v>0</v>
      </c>
      <c r="V50" s="607">
        <f t="shared" si="7"/>
        <v>0</v>
      </c>
      <c r="W50" s="607">
        <f t="shared" si="7"/>
        <v>0</v>
      </c>
      <c r="X50" s="607">
        <f t="shared" si="7"/>
        <v>0</v>
      </c>
      <c r="Y50" s="608">
        <f t="shared" si="7"/>
        <v>0</v>
      </c>
      <c r="Z50" s="775">
        <f>SUM(Z4:Z49)</f>
        <v>0</v>
      </c>
      <c r="AA50" s="795"/>
      <c r="AC50" s="869">
        <f t="shared" ref="AC50" si="8">SUM(AC4:AC49)</f>
        <v>0</v>
      </c>
    </row>
    <row r="51" spans="1:29" ht="30" customHeight="1" thickTop="1" thickBot="1">
      <c r="A51" s="970" t="s">
        <v>85</v>
      </c>
      <c r="B51" s="971"/>
      <c r="C51" s="971"/>
      <c r="D51" s="972"/>
      <c r="E51" s="764"/>
      <c r="F51" s="681">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November</v>
      </c>
      <c r="N54" s="1236"/>
      <c r="O54" s="617">
        <f>'BEGIN HERE'!J6</f>
        <v>0</v>
      </c>
      <c r="P54" s="960" t="str">
        <f>Jan!P54</f>
        <v>BANK RECONCILIATION</v>
      </c>
      <c r="Q54" s="960"/>
      <c r="R54" s="960"/>
      <c r="S54" s="961"/>
      <c r="T54" s="618" t="str">
        <f>M54</f>
        <v>November</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Oct!E82</f>
        <v>0</v>
      </c>
      <c r="F57" s="1190" t="s">
        <v>129</v>
      </c>
      <c r="G57" s="997"/>
      <c r="H57" s="997"/>
      <c r="I57" s="997"/>
      <c r="J57" s="997"/>
      <c r="K57" s="997"/>
      <c r="L57" s="998"/>
      <c r="M57" s="1003">
        <f>Oct!M82</f>
        <v>0</v>
      </c>
      <c r="N57" s="1004"/>
      <c r="O57" s="705"/>
      <c r="P57" s="632" t="str">
        <f>Jan!P57</f>
        <v>Deduct</v>
      </c>
      <c r="Q57" s="976" t="str">
        <f>Jan!Q57</f>
        <v>Outstanding Cheques</v>
      </c>
      <c r="R57" s="977"/>
      <c r="S57" s="978"/>
      <c r="T57" s="633"/>
      <c r="U57" s="983" t="s">
        <v>100</v>
      </c>
      <c r="V57" s="984"/>
      <c r="W57" s="985"/>
    </row>
    <row r="58" spans="1:29" ht="37.5" customHeight="1" thickBot="1">
      <c r="A58" s="969"/>
      <c r="B58" s="969"/>
      <c r="C58" s="969"/>
      <c r="D58" s="969"/>
      <c r="E58" s="749"/>
      <c r="F58" s="992" t="str">
        <f>Jan!F58</f>
        <v>INCOME</v>
      </c>
      <c r="G58" s="993"/>
      <c r="H58" s="993"/>
      <c r="I58" s="994"/>
      <c r="J58" s="1007" t="str">
        <f>C2</f>
        <v>November</v>
      </c>
      <c r="K58" s="993"/>
      <c r="L58" s="994"/>
      <c r="M58" s="1005" t="str">
        <f>Jan!M58</f>
        <v>Year to Date</v>
      </c>
      <c r="N58" s="1006"/>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J59+Oct!M59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J60+Oct!M60</f>
        <v>0</v>
      </c>
      <c r="N60" s="1147"/>
      <c r="O60" s="714"/>
      <c r="P60" s="637"/>
      <c r="Q60" s="638"/>
      <c r="R60" s="715"/>
      <c r="S60" s="716"/>
      <c r="T60" s="637"/>
      <c r="U60" s="639"/>
      <c r="V60" s="715"/>
      <c r="W60" s="716"/>
    </row>
    <row r="61" spans="1:29" ht="25" customHeight="1" thickBot="1">
      <c r="A61" s="564"/>
      <c r="F61" s="1303" t="s">
        <v>68</v>
      </c>
      <c r="G61" s="1303"/>
      <c r="H61" s="1303"/>
      <c r="I61" s="1304"/>
      <c r="J61" s="1126">
        <f>L50</f>
        <v>0</v>
      </c>
      <c r="K61" s="1126"/>
      <c r="L61" s="1126"/>
      <c r="M61" s="1126">
        <f>J61+Oct!M61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November</v>
      </c>
      <c r="K63" s="1188"/>
      <c r="L63" s="1189"/>
      <c r="M63" s="1182" t="str">
        <f>M58</f>
        <v>Year to Date</v>
      </c>
      <c r="N63" s="1183"/>
      <c r="O63" s="714"/>
      <c r="P63" s="637"/>
      <c r="Q63" s="638"/>
      <c r="R63" s="930"/>
      <c r="S63" s="931"/>
      <c r="T63" s="637"/>
      <c r="U63" s="639"/>
      <c r="V63" s="930"/>
      <c r="W63" s="931"/>
    </row>
    <row r="64" spans="1:29" ht="25" customHeight="1">
      <c r="F64" s="1059" t="str">
        <f>M3</f>
        <v>CUPE Per Capita</v>
      </c>
      <c r="G64" s="1057"/>
      <c r="H64" s="1057"/>
      <c r="I64" s="1058"/>
      <c r="J64" s="966">
        <f>M50</f>
        <v>0</v>
      </c>
      <c r="K64" s="966"/>
      <c r="L64" s="966"/>
      <c r="M64" s="1104">
        <f>J64+Oct!M64</f>
        <v>0</v>
      </c>
      <c r="N64" s="1104"/>
      <c r="O64" s="714"/>
      <c r="P64" s="637"/>
      <c r="Q64" s="638"/>
      <c r="R64" s="930"/>
      <c r="S64" s="931"/>
      <c r="T64" s="637"/>
      <c r="U64" s="639"/>
      <c r="V64" s="930"/>
      <c r="W64" s="931"/>
    </row>
    <row r="65" spans="1:23" ht="25" customHeight="1">
      <c r="F65" s="1059" t="str">
        <f>N3</f>
        <v>Affiliation Fees</v>
      </c>
      <c r="G65" s="1057"/>
      <c r="H65" s="1057"/>
      <c r="I65" s="1058"/>
      <c r="J65" s="948">
        <f>N50</f>
        <v>0</v>
      </c>
      <c r="K65" s="948"/>
      <c r="L65" s="948"/>
      <c r="M65" s="1169">
        <f>J65+Oct!M65</f>
        <v>0</v>
      </c>
      <c r="N65" s="1169"/>
      <c r="O65" s="714"/>
      <c r="P65" s="637"/>
      <c r="Q65" s="638"/>
      <c r="R65" s="930"/>
      <c r="S65" s="931"/>
      <c r="T65" s="637"/>
      <c r="U65" s="639"/>
      <c r="V65" s="930"/>
      <c r="W65" s="931"/>
    </row>
    <row r="66" spans="1:23" ht="25" customHeight="1">
      <c r="F66" s="1059" t="str">
        <f>O3</f>
        <v>Salaries</v>
      </c>
      <c r="G66" s="1057"/>
      <c r="H66" s="1057"/>
      <c r="I66" s="1058"/>
      <c r="J66" s="948">
        <f>O50</f>
        <v>0</v>
      </c>
      <c r="K66" s="948"/>
      <c r="L66" s="948"/>
      <c r="M66" s="1169">
        <f>J66+Oct!M66</f>
        <v>0</v>
      </c>
      <c r="N66" s="1169"/>
      <c r="O66" s="714"/>
      <c r="P66" s="637"/>
      <c r="Q66" s="638"/>
      <c r="R66" s="930"/>
      <c r="S66" s="931"/>
      <c r="T66" s="637"/>
      <c r="U66" s="639"/>
      <c r="V66" s="930"/>
      <c r="W66" s="931"/>
    </row>
    <row r="67" spans="1:23" ht="25" customHeight="1">
      <c r="F67" s="1059" t="str">
        <f>P3</f>
        <v>Operating Expenses</v>
      </c>
      <c r="G67" s="1057"/>
      <c r="H67" s="1057"/>
      <c r="I67" s="1058"/>
      <c r="J67" s="948">
        <f>P50</f>
        <v>0</v>
      </c>
      <c r="K67" s="948"/>
      <c r="L67" s="948"/>
      <c r="M67" s="1169">
        <f>J67+Oct!M67</f>
        <v>0</v>
      </c>
      <c r="N67" s="1169"/>
      <c r="O67" s="714"/>
      <c r="P67" s="637"/>
      <c r="Q67" s="638"/>
      <c r="R67" s="930"/>
      <c r="S67" s="931"/>
      <c r="T67" s="637"/>
      <c r="U67" s="639"/>
      <c r="V67" s="930"/>
      <c r="W67" s="931"/>
    </row>
    <row r="68" spans="1:23" ht="25" customHeight="1">
      <c r="A68" s="936"/>
      <c r="B68" s="936"/>
      <c r="C68" s="936"/>
      <c r="D68" s="936"/>
      <c r="E68" s="748"/>
      <c r="F68" s="1059" t="str">
        <f>Q3</f>
        <v>Special Purchases</v>
      </c>
      <c r="G68" s="1057"/>
      <c r="H68" s="1057"/>
      <c r="I68" s="1058"/>
      <c r="J68" s="948">
        <f>Q50</f>
        <v>0</v>
      </c>
      <c r="K68" s="948"/>
      <c r="L68" s="948"/>
      <c r="M68" s="1169">
        <f>J68+Oct!M68</f>
        <v>0</v>
      </c>
      <c r="N68" s="1169"/>
      <c r="O68" s="714"/>
      <c r="P68" s="637"/>
      <c r="Q68" s="638"/>
      <c r="R68" s="930"/>
      <c r="S68" s="931"/>
      <c r="T68" s="637"/>
      <c r="U68" s="639"/>
      <c r="V68" s="930"/>
      <c r="W68" s="931"/>
    </row>
    <row r="69" spans="1:23" ht="25" customHeight="1">
      <c r="F69" s="1059" t="str">
        <f>R3</f>
        <v>Executive Expenses</v>
      </c>
      <c r="G69" s="1057"/>
      <c r="H69" s="1057"/>
      <c r="I69" s="1058"/>
      <c r="J69" s="948">
        <f>R50</f>
        <v>0</v>
      </c>
      <c r="K69" s="948"/>
      <c r="L69" s="948"/>
      <c r="M69" s="1169">
        <f>J69+Oct!M69</f>
        <v>0</v>
      </c>
      <c r="N69" s="1169"/>
      <c r="O69" s="714"/>
      <c r="P69" s="637"/>
      <c r="Q69" s="638"/>
      <c r="R69" s="930"/>
      <c r="S69" s="931"/>
      <c r="T69" s="637"/>
      <c r="U69" s="639"/>
      <c r="V69" s="930"/>
      <c r="W69" s="931"/>
    </row>
    <row r="70" spans="1:23" ht="25" customHeight="1">
      <c r="F70" s="1059" t="str">
        <f>S3</f>
        <v>Bargaining Expenses</v>
      </c>
      <c r="G70" s="1057"/>
      <c r="H70" s="1057"/>
      <c r="I70" s="1058"/>
      <c r="J70" s="948">
        <f>S50</f>
        <v>0</v>
      </c>
      <c r="K70" s="948"/>
      <c r="L70" s="948"/>
      <c r="M70" s="1169">
        <f>J70+Oct!M70</f>
        <v>0</v>
      </c>
      <c r="N70" s="1169"/>
      <c r="O70" s="714"/>
      <c r="P70" s="637"/>
      <c r="Q70" s="638"/>
      <c r="R70" s="930"/>
      <c r="S70" s="931"/>
      <c r="T70" s="637"/>
      <c r="U70" s="639"/>
      <c r="V70" s="930"/>
      <c r="W70" s="931"/>
    </row>
    <row r="71" spans="1:23" ht="25" customHeight="1">
      <c r="F71" s="1059" t="str">
        <f>T3</f>
        <v>Grievances/ Arbitration</v>
      </c>
      <c r="G71" s="1057"/>
      <c r="H71" s="1057"/>
      <c r="I71" s="1058"/>
      <c r="J71" s="948">
        <f>T50</f>
        <v>0</v>
      </c>
      <c r="K71" s="948"/>
      <c r="L71" s="948"/>
      <c r="M71" s="1169">
        <f>J71+Oct!M71</f>
        <v>0</v>
      </c>
      <c r="N71" s="1169"/>
      <c r="O71" s="714"/>
      <c r="P71" s="637"/>
      <c r="Q71" s="638"/>
      <c r="R71" s="930"/>
      <c r="S71" s="931"/>
      <c r="T71" s="637"/>
      <c r="U71" s="639"/>
      <c r="V71" s="930"/>
      <c r="W71" s="931"/>
    </row>
    <row r="72" spans="1:23" ht="25" customHeight="1">
      <c r="F72" s="1059" t="str">
        <f>U3</f>
        <v>Committee Expenses</v>
      </c>
      <c r="G72" s="1057"/>
      <c r="H72" s="1057"/>
      <c r="I72" s="1058"/>
      <c r="J72" s="948">
        <f>U50</f>
        <v>0</v>
      </c>
      <c r="K72" s="948"/>
      <c r="L72" s="948"/>
      <c r="M72" s="1169">
        <f>J72+Oct!M72</f>
        <v>0</v>
      </c>
      <c r="N72" s="1169"/>
      <c r="O72" s="714"/>
      <c r="P72" s="637"/>
      <c r="Q72" s="638"/>
      <c r="R72" s="930"/>
      <c r="S72" s="931"/>
      <c r="T72" s="637"/>
      <c r="U72" s="639"/>
      <c r="V72" s="930"/>
      <c r="W72" s="931"/>
    </row>
    <row r="73" spans="1:23" ht="25" customHeight="1">
      <c r="F73" s="1059" t="str">
        <f>V3</f>
        <v>CUPE ONLY Conventions/ Conferences</v>
      </c>
      <c r="G73" s="1057"/>
      <c r="H73" s="1057"/>
      <c r="I73" s="1058"/>
      <c r="J73" s="948">
        <f>V50</f>
        <v>0</v>
      </c>
      <c r="K73" s="948"/>
      <c r="L73" s="948"/>
      <c r="M73" s="1169">
        <f>J73+Oct!M73</f>
        <v>0</v>
      </c>
      <c r="N73" s="1169"/>
      <c r="O73" s="714"/>
      <c r="P73" s="637"/>
      <c r="Q73" s="638"/>
      <c r="R73" s="930"/>
      <c r="S73" s="931"/>
      <c r="T73" s="637"/>
      <c r="U73" s="639"/>
      <c r="V73" s="930"/>
      <c r="W73" s="931"/>
    </row>
    <row r="74" spans="1:23" ht="25" customHeight="1">
      <c r="F74" s="1059" t="str">
        <f>W3</f>
        <v>Education</v>
      </c>
      <c r="G74" s="1057"/>
      <c r="H74" s="1057"/>
      <c r="I74" s="1058"/>
      <c r="J74" s="948">
        <f>W50</f>
        <v>0</v>
      </c>
      <c r="K74" s="948"/>
      <c r="L74" s="948"/>
      <c r="M74" s="1169">
        <f>J74+Oct!M74</f>
        <v>0</v>
      </c>
      <c r="N74" s="1169"/>
      <c r="O74" s="714"/>
      <c r="P74" s="637"/>
      <c r="Q74" s="638"/>
      <c r="R74" s="930"/>
      <c r="S74" s="931"/>
      <c r="T74" s="637"/>
      <c r="U74" s="639"/>
      <c r="V74" s="930"/>
      <c r="W74" s="931"/>
    </row>
    <row r="75" spans="1:23" ht="29.25" customHeight="1">
      <c r="F75" s="1059" t="str">
        <f>X3</f>
        <v>Contributions/ Donations</v>
      </c>
      <c r="G75" s="1057"/>
      <c r="H75" s="1057"/>
      <c r="I75" s="1058"/>
      <c r="J75" s="948">
        <f>X50</f>
        <v>0</v>
      </c>
      <c r="K75" s="948"/>
      <c r="L75" s="948"/>
      <c r="M75" s="1169">
        <f>J75+Oct!M75</f>
        <v>0</v>
      </c>
      <c r="N75" s="1169"/>
      <c r="O75" s="714"/>
      <c r="P75" s="637"/>
      <c r="Q75" s="638"/>
      <c r="R75" s="930"/>
      <c r="S75" s="931"/>
      <c r="T75" s="637"/>
      <c r="U75" s="639"/>
      <c r="V75" s="930"/>
      <c r="W75" s="931"/>
    </row>
    <row r="76" spans="1:23" ht="24.75" customHeight="1" thickBot="1">
      <c r="F76" s="1060" t="str">
        <f>Y3</f>
        <v>Other</v>
      </c>
      <c r="G76" s="1061"/>
      <c r="H76" s="1061"/>
      <c r="I76" s="1062"/>
      <c r="J76" s="1031">
        <f>Y50</f>
        <v>0</v>
      </c>
      <c r="K76" s="1031"/>
      <c r="L76" s="1031"/>
      <c r="M76" s="1206">
        <f>J76+Oct!M76</f>
        <v>0</v>
      </c>
      <c r="N76" s="1206"/>
      <c r="O76" s="714"/>
      <c r="P76" s="637"/>
      <c r="Q76" s="638"/>
      <c r="R76" s="930"/>
      <c r="S76" s="931"/>
      <c r="T76" s="637"/>
      <c r="U76" s="639"/>
      <c r="V76" s="930"/>
      <c r="W76" s="931"/>
    </row>
    <row r="77" spans="1:23" ht="24.75" customHeight="1" thickBot="1">
      <c r="F77" s="1067" t="s">
        <v>108</v>
      </c>
      <c r="G77" s="1063"/>
      <c r="H77" s="1063"/>
      <c r="I77" s="1064"/>
      <c r="J77" s="1068">
        <f>SUM(J64:L76)</f>
        <v>0</v>
      </c>
      <c r="K77" s="1069"/>
      <c r="L77" s="1070"/>
      <c r="M77" s="1068">
        <f>SUM(M64:M76)</f>
        <v>0</v>
      </c>
      <c r="N77" s="1071"/>
      <c r="O77" s="714"/>
      <c r="P77" s="637"/>
      <c r="Q77" s="638"/>
      <c r="R77" s="715"/>
      <c r="S77" s="716"/>
      <c r="T77" s="637"/>
      <c r="U77" s="639"/>
      <c r="V77" s="715"/>
      <c r="W77" s="716"/>
    </row>
    <row r="78" spans="1:23" ht="24.75" customHeight="1" thickBot="1">
      <c r="F78" s="1302" t="s">
        <v>109</v>
      </c>
      <c r="G78" s="1072"/>
      <c r="H78" s="1072"/>
      <c r="I78" s="1072"/>
      <c r="J78" s="1073">
        <f>Z50</f>
        <v>0</v>
      </c>
      <c r="K78" s="1074"/>
      <c r="L78" s="1074"/>
      <c r="M78" s="1194">
        <f>J78+Oct!M78</f>
        <v>0</v>
      </c>
      <c r="N78" s="1194"/>
      <c r="O78" s="714"/>
      <c r="P78" s="637"/>
      <c r="Q78" s="638"/>
      <c r="R78" s="715"/>
      <c r="S78" s="716"/>
      <c r="T78" s="637"/>
      <c r="U78" s="639"/>
      <c r="V78" s="715"/>
      <c r="W78" s="716"/>
    </row>
    <row r="79" spans="1:23" ht="24.75" customHeight="1" thickBot="1">
      <c r="B79" s="641"/>
      <c r="C79" s="641"/>
      <c r="D79" s="641"/>
      <c r="E79" s="641"/>
      <c r="F79" s="1067" t="s">
        <v>110</v>
      </c>
      <c r="G79" s="1063"/>
      <c r="H79" s="1063"/>
      <c r="I79" s="1064"/>
      <c r="J79" s="1028">
        <f>J78+J77</f>
        <v>0</v>
      </c>
      <c r="K79" s="1029"/>
      <c r="L79" s="1030"/>
      <c r="M79" s="1028">
        <f>J79+Oct!M79</f>
        <v>0</v>
      </c>
      <c r="N79" s="1050"/>
      <c r="O79" s="714"/>
      <c r="P79" s="637"/>
      <c r="Q79" s="638"/>
      <c r="R79" s="930"/>
      <c r="S79" s="931"/>
      <c r="T79" s="637"/>
      <c r="U79" s="639"/>
      <c r="V79" s="930"/>
      <c r="W79" s="931"/>
    </row>
    <row r="80" spans="1:23" ht="24.75" customHeight="1" thickBot="1">
      <c r="B80" s="641"/>
      <c r="C80" s="641"/>
      <c r="D80" s="641"/>
      <c r="E80" s="641"/>
      <c r="F80" s="945" t="s">
        <v>416</v>
      </c>
      <c r="G80" s="946"/>
      <c r="H80" s="946"/>
      <c r="I80" s="947"/>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301" t="str">
        <f>Jan!F81</f>
        <v>Surplus (Deficit) for the Period:</v>
      </c>
      <c r="G81" s="1065"/>
      <c r="H81" s="1065"/>
      <c r="I81" s="1066"/>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300" t="s">
        <v>15</v>
      </c>
      <c r="G82" s="1107"/>
      <c r="H82" s="1107"/>
      <c r="I82" s="1107"/>
      <c r="J82" s="1107"/>
      <c r="K82" s="1107"/>
      <c r="L82" s="1108"/>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54"/>
      <c r="R91" s="1095"/>
      <c r="S91" s="1096"/>
      <c r="T91" s="655"/>
      <c r="U91" s="656"/>
      <c r="V91" s="1174"/>
      <c r="W91" s="944"/>
    </row>
    <row r="92" spans="1:24" ht="23.25" customHeight="1" thickBot="1">
      <c r="A92" s="1032"/>
      <c r="B92" s="1033"/>
      <c r="C92" s="1033"/>
      <c r="D92" s="1033"/>
      <c r="E92" s="1033"/>
      <c r="F92" s="1034"/>
      <c r="G92" s="657"/>
      <c r="H92" s="658"/>
      <c r="I92" s="744"/>
      <c r="J92" s="659"/>
      <c r="K92" s="730"/>
      <c r="L92" s="1026"/>
      <c r="M92" s="1027"/>
      <c r="N92" s="1101">
        <f t="shared" ref="N92:N97" si="9">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9"/>
        <v>0</v>
      </c>
      <c r="O93" s="1022"/>
      <c r="P93" s="663"/>
      <c r="Q93" s="1135" t="s">
        <v>120</v>
      </c>
      <c r="R93" s="1136"/>
      <c r="S93" s="1137"/>
      <c r="T93" s="691">
        <f>T55+T56-T92</f>
        <v>0</v>
      </c>
    </row>
    <row r="94" spans="1:24" ht="23.25" customHeight="1">
      <c r="A94" s="1032"/>
      <c r="B94" s="1033"/>
      <c r="C94" s="1033"/>
      <c r="D94" s="1033"/>
      <c r="E94" s="1033"/>
      <c r="F94" s="1034"/>
      <c r="G94" s="657"/>
      <c r="H94" s="665"/>
      <c r="I94" s="745"/>
      <c r="J94" s="659"/>
      <c r="K94" s="730"/>
      <c r="L94" s="1026"/>
      <c r="M94" s="1027"/>
      <c r="N94" s="1101">
        <f t="shared" si="9"/>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9"/>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9"/>
        <v>0</v>
      </c>
      <c r="O96" s="1022"/>
      <c r="P96" s="667"/>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9"/>
        <v>0</v>
      </c>
      <c r="O97" s="1022"/>
      <c r="P97" s="687"/>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7.5">
      <c r="A99" s="1176"/>
      <c r="B99" s="1176"/>
      <c r="C99" s="1176"/>
      <c r="D99" s="1176"/>
      <c r="E99" s="1176"/>
      <c r="F99" s="1176"/>
      <c r="G99" s="587"/>
      <c r="H99" s="57"/>
      <c r="I99" s="57"/>
      <c r="J99" s="587"/>
      <c r="K99" s="587"/>
      <c r="L99" s="1177"/>
      <c r="M99" s="1177"/>
      <c r="N99" s="1177"/>
      <c r="O99" s="1177"/>
    </row>
    <row r="100" spans="1:20" ht="17.5">
      <c r="A100" s="1176"/>
      <c r="B100" s="1176"/>
      <c r="C100" s="1176"/>
      <c r="D100" s="1176"/>
      <c r="E100" s="1176"/>
      <c r="F100" s="1176"/>
      <c r="G100" s="587"/>
      <c r="H100" s="57"/>
      <c r="I100" s="57"/>
      <c r="J100" s="587"/>
      <c r="K100" s="587"/>
      <c r="L100" s="1177"/>
      <c r="M100" s="1177"/>
      <c r="N100" s="1177"/>
      <c r="O100" s="1177"/>
    </row>
    <row r="101" spans="1:20" ht="17.5">
      <c r="A101" s="1176"/>
      <c r="B101" s="1176"/>
      <c r="C101" s="1176"/>
      <c r="D101" s="1176"/>
      <c r="E101" s="1176"/>
      <c r="F101" s="1176"/>
      <c r="G101" s="587"/>
      <c r="H101" s="57"/>
      <c r="I101" s="57"/>
      <c r="J101" s="587"/>
      <c r="K101" s="587"/>
      <c r="L101" s="1177"/>
      <c r="M101" s="1177"/>
      <c r="N101" s="1177"/>
      <c r="O101" s="1177"/>
    </row>
    <row r="102" spans="1:20">
      <c r="A102" s="564"/>
      <c r="H102" s="688"/>
      <c r="I102" s="688"/>
      <c r="Q102" s="689"/>
    </row>
    <row r="103" spans="1:20">
      <c r="A103" s="564"/>
      <c r="H103" s="688"/>
      <c r="I103" s="688"/>
    </row>
    <row r="104" spans="1:20">
      <c r="L104" s="671"/>
    </row>
    <row r="105" spans="1:20">
      <c r="L105" s="671"/>
      <c r="M105" s="671"/>
    </row>
    <row r="106" spans="1:20" ht="15.5">
      <c r="M106" s="671"/>
      <c r="P106" s="672"/>
      <c r="Q106" s="672"/>
      <c r="R106" s="672"/>
    </row>
    <row r="107" spans="1:20" ht="15.5">
      <c r="L107" s="672"/>
      <c r="M107" s="671"/>
    </row>
    <row r="108" spans="1:20" ht="15.5">
      <c r="L108" s="690"/>
    </row>
    <row r="109" spans="1:20" ht="15.5">
      <c r="L109" s="672"/>
    </row>
    <row r="111" spans="1:20">
      <c r="L111" s="671"/>
    </row>
    <row r="112" spans="1:20">
      <c r="L112" s="671"/>
    </row>
    <row r="113" spans="2:13">
      <c r="L113" s="671"/>
    </row>
    <row r="114" spans="2:13">
      <c r="L114" s="671"/>
    </row>
    <row r="115" spans="2:13">
      <c r="L115" s="671"/>
      <c r="M115" s="671"/>
    </row>
    <row r="117" spans="2:13" ht="15.5">
      <c r="L117" s="672"/>
    </row>
    <row r="118" spans="2:13" ht="15.5">
      <c r="B118" s="673"/>
      <c r="C118" s="673"/>
      <c r="D118" s="673"/>
      <c r="E118" s="673"/>
      <c r="F118" s="673"/>
      <c r="G118" s="673"/>
      <c r="H118" s="673"/>
      <c r="I118" s="673"/>
      <c r="J118" s="673"/>
      <c r="K118" s="673"/>
      <c r="L118" s="673"/>
    </row>
    <row r="119" spans="2:13" ht="15.5">
      <c r="B119" s="673"/>
      <c r="C119" s="673"/>
      <c r="D119" s="673"/>
      <c r="E119" s="673"/>
      <c r="F119" s="673"/>
      <c r="G119" s="673"/>
      <c r="H119" s="673"/>
      <c r="I119" s="673"/>
      <c r="J119" s="673"/>
      <c r="K119" s="673"/>
      <c r="L119" s="673"/>
    </row>
    <row r="120" spans="2:13" ht="15.5">
      <c r="B120" s="673"/>
      <c r="C120" s="673"/>
      <c r="D120" s="673"/>
      <c r="E120" s="673"/>
      <c r="F120" s="673"/>
      <c r="G120" s="673"/>
      <c r="H120" s="673"/>
      <c r="I120" s="673"/>
      <c r="J120" s="673"/>
      <c r="K120" s="673"/>
      <c r="L120" s="673"/>
    </row>
  </sheetData>
  <sheetProtection algorithmName="SHA-512" hashValue="O8O+9milhLA041deeTWZawwzvIrdyU279WiOETE5fQ/OHsPUUFKbv4FKVfaF3dIBbuvPvUr1K3ad3xIslfd5HQ==" saltValue="5mFiDyhc8SIILCHMuqKYzg==" spinCount="100000" sheet="1" formatCells="0" formatColumns="0" formatRows="0" insertColumns="0" insertRows="0" insertHyperlinks="0" deleteRows="0"/>
  <mergeCells count="268">
    <mergeCell ref="X51:Y51"/>
    <mergeCell ref="Q52:R52"/>
    <mergeCell ref="S52:T52"/>
    <mergeCell ref="F77:I77"/>
    <mergeCell ref="J77:L77"/>
    <mergeCell ref="M77:N77"/>
    <mergeCell ref="F78:I78"/>
    <mergeCell ref="J78:L78"/>
    <mergeCell ref="M78:N78"/>
    <mergeCell ref="F65:I65"/>
    <mergeCell ref="F66:I66"/>
    <mergeCell ref="F67:I67"/>
    <mergeCell ref="F68:I68"/>
    <mergeCell ref="F69:I69"/>
    <mergeCell ref="F70:I70"/>
    <mergeCell ref="F71:I71"/>
    <mergeCell ref="F72:I72"/>
    <mergeCell ref="F73:I73"/>
    <mergeCell ref="G51:I51"/>
    <mergeCell ref="F55:H55"/>
    <mergeCell ref="F59:I59"/>
    <mergeCell ref="F58:I58"/>
    <mergeCell ref="F60:I60"/>
    <mergeCell ref="F61:I61"/>
    <mergeCell ref="F64:I64"/>
    <mergeCell ref="E38:F38"/>
    <mergeCell ref="E39:F39"/>
    <mergeCell ref="E40:F40"/>
    <mergeCell ref="E41:F41"/>
    <mergeCell ref="E42:F42"/>
    <mergeCell ref="E43:F43"/>
    <mergeCell ref="E44:F44"/>
    <mergeCell ref="E45:F45"/>
    <mergeCell ref="E46:F46"/>
    <mergeCell ref="E19:F19"/>
    <mergeCell ref="J63:L63"/>
    <mergeCell ref="M62:N62"/>
    <mergeCell ref="E20:F20"/>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F62:I62"/>
    <mergeCell ref="F63:I63"/>
    <mergeCell ref="M63:N63"/>
    <mergeCell ref="J55:L55"/>
    <mergeCell ref="E10:F10"/>
    <mergeCell ref="E11:F11"/>
    <mergeCell ref="E12:F12"/>
    <mergeCell ref="E13:F13"/>
    <mergeCell ref="E14:F14"/>
    <mergeCell ref="E15:F15"/>
    <mergeCell ref="E16:F16"/>
    <mergeCell ref="E17:F17"/>
    <mergeCell ref="E18:F18"/>
    <mergeCell ref="E3:F3"/>
    <mergeCell ref="G2:I2"/>
    <mergeCell ref="G1:I1"/>
    <mergeCell ref="E4:F4"/>
    <mergeCell ref="E5:F5"/>
    <mergeCell ref="E6:F6"/>
    <mergeCell ref="E7:F7"/>
    <mergeCell ref="E8:F8"/>
    <mergeCell ref="E9:F9"/>
    <mergeCell ref="A51:D51"/>
    <mergeCell ref="J60:L60"/>
    <mergeCell ref="T97:T98"/>
    <mergeCell ref="A91:F91"/>
    <mergeCell ref="L91:M91"/>
    <mergeCell ref="N91:O91"/>
    <mergeCell ref="A92:F92"/>
    <mergeCell ref="L92:M92"/>
    <mergeCell ref="N92:O92"/>
    <mergeCell ref="L97:M97"/>
    <mergeCell ref="Q92:S92"/>
    <mergeCell ref="A97:F97"/>
    <mergeCell ref="A94:F94"/>
    <mergeCell ref="A95:F95"/>
    <mergeCell ref="A93:F93"/>
    <mergeCell ref="L93:M93"/>
    <mergeCell ref="L94:M94"/>
    <mergeCell ref="L95:M95"/>
    <mergeCell ref="Q93:S93"/>
    <mergeCell ref="N98:O98"/>
    <mergeCell ref="Q94:T96"/>
    <mergeCell ref="N94:O94"/>
    <mergeCell ref="A58:D58"/>
    <mergeCell ref="S51:T51"/>
    <mergeCell ref="M55:N55"/>
    <mergeCell ref="Q51:R51"/>
    <mergeCell ref="M61:N61"/>
    <mergeCell ref="M51:O51"/>
    <mergeCell ref="M59:N59"/>
    <mergeCell ref="M54:N54"/>
    <mergeCell ref="P54:S54"/>
    <mergeCell ref="P55:S55"/>
    <mergeCell ref="J61:L61"/>
    <mergeCell ref="R59:S59"/>
    <mergeCell ref="M58:N58"/>
    <mergeCell ref="M57:N57"/>
    <mergeCell ref="Q56:S56"/>
    <mergeCell ref="Q57:S57"/>
    <mergeCell ref="R58:S58"/>
    <mergeCell ref="R61:S61"/>
    <mergeCell ref="M60:N60"/>
    <mergeCell ref="J51:L51"/>
    <mergeCell ref="A2:B2"/>
    <mergeCell ref="F57:L57"/>
    <mergeCell ref="F54:L54"/>
    <mergeCell ref="J62:L62"/>
    <mergeCell ref="J2:L2"/>
    <mergeCell ref="J66:L66"/>
    <mergeCell ref="J64:L64"/>
    <mergeCell ref="J72:L72"/>
    <mergeCell ref="J59:L59"/>
    <mergeCell ref="J70:L70"/>
    <mergeCell ref="J65:L65"/>
    <mergeCell ref="J69:L69"/>
    <mergeCell ref="J68:L68"/>
    <mergeCell ref="J71:L71"/>
    <mergeCell ref="J58:L58"/>
    <mergeCell ref="A59:D59"/>
    <mergeCell ref="E47:F47"/>
    <mergeCell ref="E48:F48"/>
    <mergeCell ref="E49:F49"/>
    <mergeCell ref="E50:F50"/>
    <mergeCell ref="J67:L67"/>
    <mergeCell ref="C2:D2"/>
    <mergeCell ref="A63:D63"/>
    <mergeCell ref="E21:F21"/>
    <mergeCell ref="G89:G90"/>
    <mergeCell ref="A101:F101"/>
    <mergeCell ref="A99:F99"/>
    <mergeCell ref="A68:D68"/>
    <mergeCell ref="F74:I74"/>
    <mergeCell ref="F75:I75"/>
    <mergeCell ref="F76:I76"/>
    <mergeCell ref="F79:I79"/>
    <mergeCell ref="F81:I81"/>
    <mergeCell ref="A100:F100"/>
    <mergeCell ref="F80:I80"/>
    <mergeCell ref="L101:M101"/>
    <mergeCell ref="N101:O101"/>
    <mergeCell ref="A98:F98"/>
    <mergeCell ref="A96:F96"/>
    <mergeCell ref="F82:L82"/>
    <mergeCell ref="M71:N71"/>
    <mergeCell ref="F87:L87"/>
    <mergeCell ref="A88:O88"/>
    <mergeCell ref="N89:O90"/>
    <mergeCell ref="N95:O95"/>
    <mergeCell ref="N93:O93"/>
    <mergeCell ref="J75:L75"/>
    <mergeCell ref="J76:L76"/>
    <mergeCell ref="F85:L85"/>
    <mergeCell ref="J89:J90"/>
    <mergeCell ref="L89:M90"/>
    <mergeCell ref="N99:O99"/>
    <mergeCell ref="L99:M99"/>
    <mergeCell ref="L98:M98"/>
    <mergeCell ref="L96:M96"/>
    <mergeCell ref="N97:O97"/>
    <mergeCell ref="H89:H90"/>
    <mergeCell ref="J79:L79"/>
    <mergeCell ref="A89:F90"/>
    <mergeCell ref="Q97:S97"/>
    <mergeCell ref="Q98:S98"/>
    <mergeCell ref="J74:L74"/>
    <mergeCell ref="J73:L73"/>
    <mergeCell ref="N100:O100"/>
    <mergeCell ref="N96:O96"/>
    <mergeCell ref="R90:S90"/>
    <mergeCell ref="R91:S91"/>
    <mergeCell ref="M85:N85"/>
    <mergeCell ref="J81:L81"/>
    <mergeCell ref="M73:N73"/>
    <mergeCell ref="M79:N79"/>
    <mergeCell ref="M81:N81"/>
    <mergeCell ref="M82:N82"/>
    <mergeCell ref="M76:N76"/>
    <mergeCell ref="M75:N75"/>
    <mergeCell ref="L100:M100"/>
    <mergeCell ref="J80:L80"/>
    <mergeCell ref="M80:N80"/>
    <mergeCell ref="U92:W92"/>
    <mergeCell ref="V86:W86"/>
    <mergeCell ref="V87:W87"/>
    <mergeCell ref="V88:W88"/>
    <mergeCell ref="V91:W91"/>
    <mergeCell ref="V67:W67"/>
    <mergeCell ref="R62:S62"/>
    <mergeCell ref="R63:S63"/>
    <mergeCell ref="R64:S64"/>
    <mergeCell ref="R82:S82"/>
    <mergeCell ref="R81:S81"/>
    <mergeCell ref="R84:S84"/>
    <mergeCell ref="R83:S83"/>
    <mergeCell ref="R79:S79"/>
    <mergeCell ref="R75:S75"/>
    <mergeCell ref="R89:S89"/>
    <mergeCell ref="R88:S88"/>
    <mergeCell ref="R65:S65"/>
    <mergeCell ref="R72:S72"/>
    <mergeCell ref="V85:W85"/>
    <mergeCell ref="R86:S86"/>
    <mergeCell ref="R87:S87"/>
    <mergeCell ref="R85:S85"/>
    <mergeCell ref="V89:W89"/>
    <mergeCell ref="V64:W64"/>
    <mergeCell ref="M65:N65"/>
    <mergeCell ref="V84:W84"/>
    <mergeCell ref="R66:S66"/>
    <mergeCell ref="R67:S67"/>
    <mergeCell ref="R68:S68"/>
    <mergeCell ref="R76:S76"/>
    <mergeCell ref="R70:S70"/>
    <mergeCell ref="R71:S71"/>
    <mergeCell ref="V69:W69"/>
    <mergeCell ref="V71:W71"/>
    <mergeCell ref="V72:W72"/>
    <mergeCell ref="R73:S73"/>
    <mergeCell ref="R74:S74"/>
    <mergeCell ref="M74:N74"/>
    <mergeCell ref="M68:N68"/>
    <mergeCell ref="M67:N67"/>
    <mergeCell ref="R69:S69"/>
    <mergeCell ref="M69:N69"/>
    <mergeCell ref="M72:N72"/>
    <mergeCell ref="M70:N70"/>
    <mergeCell ref="M64:N64"/>
    <mergeCell ref="R80:S80"/>
    <mergeCell ref="V80:W80"/>
    <mergeCell ref="A57:D57"/>
    <mergeCell ref="A82:D82"/>
    <mergeCell ref="V90:W90"/>
    <mergeCell ref="J1:Y1"/>
    <mergeCell ref="M2:Y2"/>
    <mergeCell ref="V73:W73"/>
    <mergeCell ref="V70:W70"/>
    <mergeCell ref="V76:W76"/>
    <mergeCell ref="U57:W57"/>
    <mergeCell ref="V74:W74"/>
    <mergeCell ref="V59:W59"/>
    <mergeCell ref="V66:W66"/>
    <mergeCell ref="V75:W75"/>
    <mergeCell ref="V65:W65"/>
    <mergeCell ref="V83:W83"/>
    <mergeCell ref="V58:W58"/>
    <mergeCell ref="V82:W82"/>
    <mergeCell ref="V79:W79"/>
    <mergeCell ref="V81:W81"/>
    <mergeCell ref="V68:W68"/>
    <mergeCell ref="V61:W61"/>
    <mergeCell ref="V62:W62"/>
    <mergeCell ref="V63:W63"/>
    <mergeCell ref="M66:N66"/>
  </mergeCells>
  <phoneticPr fontId="0" type="noConversion"/>
  <dataValidations disablePrompts="1" count="1">
    <dataValidation type="list" allowBlank="1" showInputMessage="1" showErrorMessage="1" sqref="C4:C49" xr:uid="{00000000-0002-0000-0B00-000000000000}">
      <formula1>$AC$1:$AC$3</formula1>
    </dataValidation>
  </dataValidations>
  <hyperlinks>
    <hyperlink ref="J3" location="GLOSSARY!A3" display="CORE DUES" xr:uid="{F8AD0513-3546-4F7C-8C60-0BD851FCF448}"/>
    <hyperlink ref="P3" location="GLOSSARY!A10" display="Operating Expenses" xr:uid="{D4BFA9E4-E917-465E-9859-E01FB138F5E3}"/>
    <hyperlink ref="R3" location="GLOSSARY!A12" display="Executive Expenses" xr:uid="{6960E40A-EF30-42F3-95A2-3977AA1D0C12}"/>
    <hyperlink ref="S3" location="GLOSSARY!A13" display="Bargaining Expenses" xr:uid="{11EB761E-407C-4431-8481-F4934E1B96C2}"/>
    <hyperlink ref="T3" location="GLOSSARY!A14" display="Grievances/ Arbitration" xr:uid="{D08C127B-DCF0-41BD-A2F2-8F6AD0546270}"/>
    <hyperlink ref="V3" location="GLOSSARY!A16" display="CUPE ONLY Conventions/ Conferences" xr:uid="{9F3BE07E-DBB0-4FB6-B711-1CCA81225118}"/>
    <hyperlink ref="Y3" location="GLOSSARY!A19" display="Other" xr:uid="{72209E81-034C-4020-BDD0-A726F9BC4760}"/>
    <hyperlink ref="Q3" location="GLOSSARY!A11" display="Special Purchases" xr:uid="{29D433D3-3326-4852-BFDC-95F6F233C586}"/>
    <hyperlink ref="U3" location="GLOSSARY!A15" display="Committee Expenses" xr:uid="{9DD3A12F-70F5-4BB5-A27E-ED2A7547419E}"/>
    <hyperlink ref="W3" location="GLOSSARY!A17" display="Education" xr:uid="{11988B73-1463-4375-942B-476B8F36B7EE}"/>
    <hyperlink ref="X3" location="GLOSSARY!A18" display="Contributions/ Donations" xr:uid="{0D6115A2-6BBE-4351-A2DC-49E01C665B70}"/>
    <hyperlink ref="O3" location="GLOSSARY!A9" display="Salaries" xr:uid="{46CA7981-79D2-485E-9005-43497D0D4539}"/>
    <hyperlink ref="K3" location="GLOSSARY!A4" display="OTHER" xr:uid="{55C4318E-5DE7-4F2F-A0B6-C46131079856}"/>
    <hyperlink ref="Z3" location="Glossary!A20" display="Other" xr:uid="{2079868E-E25C-4265-9538-52788811D7B9}"/>
    <hyperlink ref="L3" location="GLOSSARY!A5" display="NON CORE DUES" xr:uid="{B0ADA705-37EF-4EE1-AB2A-1F5FB632ADE5}"/>
    <hyperlink ref="M3" location="GLOSSARY!A7" display="CUPE Per Capita" xr:uid="{F7BFE60F-A2B5-4719-9716-79714DC1566C}"/>
    <hyperlink ref="N3" location="GLOSSARY!A8" display="Affiliation Fees" xr:uid="{B7A064A0-40D8-4887-8E34-4500A94FB66C}"/>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AD120"/>
  <sheetViews>
    <sheetView showGridLines="0" showZeros="0" topLeftCell="A49"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19" width="15.7265625" style="564" customWidth="1"/>
    <col min="20" max="20" width="21.453125" style="564" customWidth="1"/>
    <col min="21"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142</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81"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2.5" customHeight="1">
      <c r="A4" s="571"/>
      <c r="B4" s="572"/>
      <c r="C4" s="573"/>
      <c r="D4" s="762"/>
      <c r="E4" s="1159"/>
      <c r="F4" s="1160"/>
      <c r="G4" s="574">
        <f>SUM(J4:L4)</f>
        <v>0</v>
      </c>
      <c r="H4" s="575">
        <f t="shared" ref="H4:H19" si="0">SUM(M4:Y4)</f>
        <v>0</v>
      </c>
      <c r="I4" s="743">
        <f>Z4</f>
        <v>0</v>
      </c>
      <c r="J4" s="582"/>
      <c r="K4" s="732"/>
      <c r="L4" s="580"/>
      <c r="M4" s="769"/>
      <c r="N4" s="770"/>
      <c r="O4" s="770"/>
      <c r="P4" s="770"/>
      <c r="Q4" s="770"/>
      <c r="R4" s="770"/>
      <c r="S4" s="770"/>
      <c r="T4" s="770"/>
      <c r="U4" s="770"/>
      <c r="V4" s="770"/>
      <c r="W4" s="579"/>
      <c r="X4" s="579"/>
      <c r="Y4" s="580"/>
      <c r="Z4" s="599"/>
      <c r="AA4" s="725"/>
      <c r="AC4" s="580"/>
    </row>
    <row r="5" spans="1:30" ht="22.5" customHeight="1">
      <c r="A5" s="595"/>
      <c r="B5" s="596"/>
      <c r="C5" s="597"/>
      <c r="D5" s="762"/>
      <c r="E5" s="1159"/>
      <c r="F5" s="1160"/>
      <c r="G5" s="574">
        <f>SUM(J5:L5)</f>
        <v>0</v>
      </c>
      <c r="H5" s="575">
        <f t="shared" si="0"/>
        <v>0</v>
      </c>
      <c r="I5" s="743">
        <f t="shared" ref="I5:I49" si="1">Z5</f>
        <v>0</v>
      </c>
      <c r="J5" s="583"/>
      <c r="K5" s="733"/>
      <c r="L5" s="602"/>
      <c r="M5" s="771"/>
      <c r="N5" s="772"/>
      <c r="O5" s="772"/>
      <c r="P5" s="772"/>
      <c r="Q5" s="772"/>
      <c r="R5" s="772"/>
      <c r="S5" s="772"/>
      <c r="T5" s="772"/>
      <c r="U5" s="772"/>
      <c r="V5" s="772"/>
      <c r="W5" s="601"/>
      <c r="X5" s="738"/>
      <c r="Y5" s="602"/>
      <c r="Z5" s="852"/>
      <c r="AA5" s="725"/>
      <c r="AC5" s="602"/>
    </row>
    <row r="6" spans="1:30" ht="22.5" customHeight="1">
      <c r="A6" s="595"/>
      <c r="B6" s="596"/>
      <c r="C6" s="597"/>
      <c r="D6" s="762"/>
      <c r="E6" s="1159"/>
      <c r="F6" s="1160"/>
      <c r="G6" s="574">
        <f>SUM(J6:L6)</f>
        <v>0</v>
      </c>
      <c r="H6" s="575">
        <f t="shared" si="0"/>
        <v>0</v>
      </c>
      <c r="I6" s="743">
        <f t="shared" si="1"/>
        <v>0</v>
      </c>
      <c r="J6" s="583"/>
      <c r="K6" s="733"/>
      <c r="L6" s="602"/>
      <c r="M6" s="771"/>
      <c r="N6" s="772"/>
      <c r="O6" s="772"/>
      <c r="P6" s="772"/>
      <c r="Q6" s="772"/>
      <c r="R6" s="772"/>
      <c r="S6" s="772"/>
      <c r="T6" s="772"/>
      <c r="U6" s="772"/>
      <c r="V6" s="772"/>
      <c r="W6" s="601"/>
      <c r="X6" s="601"/>
      <c r="Y6" s="602"/>
      <c r="Z6" s="599"/>
      <c r="AA6" s="725"/>
      <c r="AC6" s="602"/>
    </row>
    <row r="7" spans="1:30" ht="22.5" customHeight="1">
      <c r="A7" s="595"/>
      <c r="B7" s="596"/>
      <c r="C7" s="597"/>
      <c r="D7" s="762"/>
      <c r="E7" s="1159"/>
      <c r="F7" s="1160"/>
      <c r="G7" s="574">
        <f>SUM(J7:L7)</f>
        <v>0</v>
      </c>
      <c r="H7" s="575">
        <f t="shared" si="0"/>
        <v>0</v>
      </c>
      <c r="I7" s="743">
        <f t="shared" si="1"/>
        <v>0</v>
      </c>
      <c r="J7" s="583"/>
      <c r="K7" s="733"/>
      <c r="L7" s="602"/>
      <c r="M7" s="771"/>
      <c r="N7" s="772"/>
      <c r="O7" s="772"/>
      <c r="P7" s="772"/>
      <c r="Q7" s="772"/>
      <c r="R7" s="772"/>
      <c r="S7" s="772"/>
      <c r="T7" s="772"/>
      <c r="U7" s="772"/>
      <c r="V7" s="772"/>
      <c r="W7" s="601"/>
      <c r="X7" s="601"/>
      <c r="Y7" s="602"/>
      <c r="Z7" s="852"/>
      <c r="AA7" s="725"/>
      <c r="AC7" s="602"/>
    </row>
    <row r="8" spans="1:30" ht="22.5" customHeight="1">
      <c r="A8" s="595"/>
      <c r="B8" s="596"/>
      <c r="C8" s="597"/>
      <c r="D8" s="762"/>
      <c r="E8" s="1159"/>
      <c r="F8" s="1160"/>
      <c r="G8" s="574">
        <f t="shared" ref="G8:G35" si="2">SUM(J8:L8)</f>
        <v>0</v>
      </c>
      <c r="H8" s="575">
        <f t="shared" si="0"/>
        <v>0</v>
      </c>
      <c r="I8" s="743">
        <f t="shared" si="1"/>
        <v>0</v>
      </c>
      <c r="J8" s="583"/>
      <c r="K8" s="733"/>
      <c r="L8" s="602"/>
      <c r="M8" s="599"/>
      <c r="N8" s="600"/>
      <c r="O8" s="600"/>
      <c r="P8" s="600"/>
      <c r="Q8" s="600"/>
      <c r="R8" s="600"/>
      <c r="S8" s="600"/>
      <c r="T8" s="600"/>
      <c r="U8" s="600"/>
      <c r="V8" s="600"/>
      <c r="W8" s="601"/>
      <c r="X8" s="601"/>
      <c r="Y8" s="602"/>
      <c r="Z8" s="599"/>
      <c r="AA8" s="725"/>
      <c r="AC8" s="602"/>
    </row>
    <row r="9" spans="1:30" ht="22.5" customHeight="1">
      <c r="A9" s="595"/>
      <c r="B9" s="596"/>
      <c r="C9" s="597"/>
      <c r="D9" s="762"/>
      <c r="E9" s="1159"/>
      <c r="F9" s="1160"/>
      <c r="G9" s="574">
        <f t="shared" si="2"/>
        <v>0</v>
      </c>
      <c r="H9" s="575">
        <f t="shared" si="0"/>
        <v>0</v>
      </c>
      <c r="I9" s="743">
        <f t="shared" si="1"/>
        <v>0</v>
      </c>
      <c r="J9" s="583"/>
      <c r="K9" s="733"/>
      <c r="L9" s="602"/>
      <c r="M9" s="599"/>
      <c r="N9" s="600"/>
      <c r="O9" s="600"/>
      <c r="P9" s="600"/>
      <c r="Q9" s="600"/>
      <c r="R9" s="600"/>
      <c r="S9" s="600"/>
      <c r="T9" s="600"/>
      <c r="U9" s="600"/>
      <c r="V9" s="600"/>
      <c r="W9" s="601"/>
      <c r="X9" s="601"/>
      <c r="Y9" s="602"/>
      <c r="Z9" s="599"/>
      <c r="AA9" s="725"/>
      <c r="AC9" s="602"/>
    </row>
    <row r="10" spans="1:30" ht="22.5" customHeight="1">
      <c r="A10" s="595"/>
      <c r="B10" s="674"/>
      <c r="C10" s="597"/>
      <c r="D10" s="762"/>
      <c r="E10" s="1159"/>
      <c r="F10" s="1160"/>
      <c r="G10" s="574">
        <f t="shared" si="2"/>
        <v>0</v>
      </c>
      <c r="H10" s="575">
        <f t="shared" si="0"/>
        <v>0</v>
      </c>
      <c r="I10" s="743">
        <f t="shared" si="1"/>
        <v>0</v>
      </c>
      <c r="J10" s="583"/>
      <c r="K10" s="733"/>
      <c r="L10" s="602"/>
      <c r="M10" s="599"/>
      <c r="N10" s="600"/>
      <c r="O10" s="600"/>
      <c r="P10" s="600"/>
      <c r="Q10" s="600"/>
      <c r="R10" s="600"/>
      <c r="S10" s="600"/>
      <c r="T10" s="600"/>
      <c r="U10" s="600"/>
      <c r="V10" s="600"/>
      <c r="W10" s="601"/>
      <c r="X10" s="601"/>
      <c r="Y10" s="602"/>
      <c r="Z10" s="599"/>
      <c r="AA10" s="725"/>
      <c r="AC10" s="602"/>
    </row>
    <row r="11" spans="1:30" ht="22.5" customHeight="1">
      <c r="A11" s="595"/>
      <c r="B11" s="596"/>
      <c r="C11" s="597"/>
      <c r="D11" s="762"/>
      <c r="E11" s="1159"/>
      <c r="F11" s="1160"/>
      <c r="G11" s="574">
        <f t="shared" si="2"/>
        <v>0</v>
      </c>
      <c r="H11" s="575">
        <f t="shared" si="0"/>
        <v>0</v>
      </c>
      <c r="I11" s="743">
        <f t="shared" si="1"/>
        <v>0</v>
      </c>
      <c r="J11" s="583"/>
      <c r="K11" s="733"/>
      <c r="L11" s="602"/>
      <c r="M11" s="599"/>
      <c r="N11" s="600"/>
      <c r="O11" s="600"/>
      <c r="P11" s="600"/>
      <c r="Q11" s="600"/>
      <c r="R11" s="600"/>
      <c r="S11" s="600"/>
      <c r="T11" s="600"/>
      <c r="U11" s="600"/>
      <c r="V11" s="600"/>
      <c r="W11" s="601"/>
      <c r="X11" s="601"/>
      <c r="Y11" s="602"/>
      <c r="Z11" s="599"/>
      <c r="AA11" s="725"/>
      <c r="AC11" s="602"/>
    </row>
    <row r="12" spans="1:30" ht="22.5" customHeight="1">
      <c r="A12" s="595"/>
      <c r="B12" s="596"/>
      <c r="C12" s="597"/>
      <c r="D12" s="762"/>
      <c r="E12" s="1159"/>
      <c r="F12" s="1160"/>
      <c r="G12" s="574">
        <f t="shared" si="2"/>
        <v>0</v>
      </c>
      <c r="H12" s="575">
        <f t="shared" si="0"/>
        <v>0</v>
      </c>
      <c r="I12" s="743">
        <f t="shared" si="1"/>
        <v>0</v>
      </c>
      <c r="J12" s="583"/>
      <c r="K12" s="733"/>
      <c r="L12" s="602"/>
      <c r="M12" s="599"/>
      <c r="N12" s="600"/>
      <c r="O12" s="600"/>
      <c r="P12" s="600"/>
      <c r="Q12" s="600"/>
      <c r="R12" s="600"/>
      <c r="S12" s="600"/>
      <c r="T12" s="600"/>
      <c r="U12" s="600"/>
      <c r="V12" s="600"/>
      <c r="W12" s="601"/>
      <c r="X12" s="601"/>
      <c r="Y12" s="602"/>
      <c r="Z12" s="599"/>
      <c r="AA12" s="725"/>
      <c r="AC12" s="602"/>
    </row>
    <row r="13" spans="1:30" ht="22.5" customHeight="1">
      <c r="A13" s="595"/>
      <c r="B13" s="596"/>
      <c r="C13" s="597"/>
      <c r="D13" s="762"/>
      <c r="E13" s="1159"/>
      <c r="F13" s="1160"/>
      <c r="G13" s="574">
        <f t="shared" si="2"/>
        <v>0</v>
      </c>
      <c r="H13" s="575">
        <f t="shared" si="0"/>
        <v>0</v>
      </c>
      <c r="I13" s="743">
        <f t="shared" si="1"/>
        <v>0</v>
      </c>
      <c r="J13" s="583"/>
      <c r="K13" s="733"/>
      <c r="L13" s="602"/>
      <c r="M13" s="599"/>
      <c r="N13" s="600"/>
      <c r="O13" s="600"/>
      <c r="P13" s="600"/>
      <c r="Q13" s="600"/>
      <c r="R13" s="600"/>
      <c r="S13" s="600"/>
      <c r="T13" s="600"/>
      <c r="U13" s="600"/>
      <c r="V13" s="600"/>
      <c r="W13" s="601"/>
      <c r="X13" s="601"/>
      <c r="Y13" s="602"/>
      <c r="Z13" s="599"/>
      <c r="AA13" s="725"/>
      <c r="AC13" s="602"/>
    </row>
    <row r="14" spans="1:30" ht="22.5" customHeight="1">
      <c r="A14" s="595"/>
      <c r="B14" s="596"/>
      <c r="C14" s="597"/>
      <c r="D14" s="762"/>
      <c r="E14" s="1159"/>
      <c r="F14" s="1160"/>
      <c r="G14" s="574">
        <f t="shared" si="2"/>
        <v>0</v>
      </c>
      <c r="H14" s="575">
        <f t="shared" si="0"/>
        <v>0</v>
      </c>
      <c r="I14" s="743">
        <f t="shared" si="1"/>
        <v>0</v>
      </c>
      <c r="J14" s="583"/>
      <c r="K14" s="733"/>
      <c r="L14" s="602"/>
      <c r="M14" s="599"/>
      <c r="N14" s="600"/>
      <c r="O14" s="600"/>
      <c r="P14" s="600"/>
      <c r="Q14" s="600"/>
      <c r="R14" s="600"/>
      <c r="S14" s="600"/>
      <c r="T14" s="600"/>
      <c r="U14" s="600"/>
      <c r="V14" s="600"/>
      <c r="W14" s="601"/>
      <c r="X14" s="601"/>
      <c r="Y14" s="602"/>
      <c r="Z14" s="599"/>
      <c r="AA14" s="725"/>
      <c r="AC14" s="602"/>
    </row>
    <row r="15" spans="1:30" ht="22.5" customHeight="1">
      <c r="A15" s="595"/>
      <c r="B15" s="596"/>
      <c r="C15" s="597"/>
      <c r="D15" s="762"/>
      <c r="E15" s="1159"/>
      <c r="F15" s="1160"/>
      <c r="G15" s="574">
        <f t="shared" si="2"/>
        <v>0</v>
      </c>
      <c r="H15" s="575">
        <f t="shared" si="0"/>
        <v>0</v>
      </c>
      <c r="I15" s="743">
        <f t="shared" si="1"/>
        <v>0</v>
      </c>
      <c r="J15" s="583"/>
      <c r="K15" s="733"/>
      <c r="L15" s="602"/>
      <c r="M15" s="599"/>
      <c r="N15" s="600"/>
      <c r="O15" s="600"/>
      <c r="P15" s="600"/>
      <c r="Q15" s="600"/>
      <c r="R15" s="600"/>
      <c r="S15" s="600"/>
      <c r="T15" s="600"/>
      <c r="U15" s="600"/>
      <c r="V15" s="600"/>
      <c r="W15" s="601"/>
      <c r="X15" s="601"/>
      <c r="Y15" s="602"/>
      <c r="Z15" s="599"/>
      <c r="AA15" s="725"/>
      <c r="AC15" s="602"/>
    </row>
    <row r="16" spans="1:30" ht="22.5" customHeight="1">
      <c r="A16" s="595"/>
      <c r="B16" s="596"/>
      <c r="C16" s="597"/>
      <c r="D16" s="762"/>
      <c r="E16" s="1159"/>
      <c r="F16" s="1160"/>
      <c r="G16" s="574">
        <f t="shared" si="2"/>
        <v>0</v>
      </c>
      <c r="H16" s="575">
        <f t="shared" si="0"/>
        <v>0</v>
      </c>
      <c r="I16" s="743">
        <f t="shared" si="1"/>
        <v>0</v>
      </c>
      <c r="J16" s="583"/>
      <c r="K16" s="733"/>
      <c r="L16" s="602"/>
      <c r="M16" s="599"/>
      <c r="N16" s="600"/>
      <c r="O16" s="600"/>
      <c r="P16" s="600"/>
      <c r="Q16" s="600"/>
      <c r="R16" s="600"/>
      <c r="S16" s="600"/>
      <c r="T16" s="600"/>
      <c r="U16" s="600"/>
      <c r="V16" s="600"/>
      <c r="W16" s="601"/>
      <c r="X16" s="601"/>
      <c r="Y16" s="602"/>
      <c r="Z16" s="599"/>
      <c r="AA16" s="725"/>
      <c r="AC16" s="602"/>
    </row>
    <row r="17" spans="1:29" ht="22.5" customHeight="1">
      <c r="A17" s="595"/>
      <c r="B17" s="596"/>
      <c r="C17" s="597"/>
      <c r="D17" s="762"/>
      <c r="E17" s="1159"/>
      <c r="F17" s="1160"/>
      <c r="G17" s="574">
        <f t="shared" si="2"/>
        <v>0</v>
      </c>
      <c r="H17" s="575">
        <f t="shared" si="0"/>
        <v>0</v>
      </c>
      <c r="I17" s="743">
        <f t="shared" si="1"/>
        <v>0</v>
      </c>
      <c r="J17" s="583"/>
      <c r="K17" s="733"/>
      <c r="L17" s="602"/>
      <c r="M17" s="599"/>
      <c r="N17" s="600"/>
      <c r="O17" s="600"/>
      <c r="P17" s="600"/>
      <c r="Q17" s="600"/>
      <c r="R17" s="600"/>
      <c r="S17" s="600"/>
      <c r="T17" s="600"/>
      <c r="U17" s="600"/>
      <c r="V17" s="600"/>
      <c r="W17" s="601"/>
      <c r="X17" s="601"/>
      <c r="Y17" s="602"/>
      <c r="Z17" s="599"/>
      <c r="AA17" s="725"/>
      <c r="AC17" s="602"/>
    </row>
    <row r="18" spans="1:29" ht="22.5" customHeight="1">
      <c r="A18" s="595"/>
      <c r="B18" s="596"/>
      <c r="C18" s="597"/>
      <c r="D18" s="762"/>
      <c r="E18" s="1159"/>
      <c r="F18" s="1160"/>
      <c r="G18" s="574">
        <f t="shared" si="2"/>
        <v>0</v>
      </c>
      <c r="H18" s="575">
        <f t="shared" si="0"/>
        <v>0</v>
      </c>
      <c r="I18" s="743">
        <f t="shared" si="1"/>
        <v>0</v>
      </c>
      <c r="J18" s="583"/>
      <c r="K18" s="733"/>
      <c r="L18" s="602"/>
      <c r="M18" s="599"/>
      <c r="N18" s="600"/>
      <c r="O18" s="600"/>
      <c r="P18" s="600"/>
      <c r="Q18" s="600"/>
      <c r="R18" s="600"/>
      <c r="S18" s="600"/>
      <c r="T18" s="600"/>
      <c r="U18" s="600"/>
      <c r="V18" s="600"/>
      <c r="W18" s="601"/>
      <c r="X18" s="601"/>
      <c r="Y18" s="602"/>
      <c r="Z18" s="599"/>
      <c r="AA18" s="725"/>
      <c r="AC18" s="602"/>
    </row>
    <row r="19" spans="1:29" ht="22.5" customHeight="1">
      <c r="A19" s="595"/>
      <c r="B19" s="596"/>
      <c r="C19" s="597"/>
      <c r="D19" s="762"/>
      <c r="E19" s="1159"/>
      <c r="F19" s="1160"/>
      <c r="G19" s="574">
        <f t="shared" si="2"/>
        <v>0</v>
      </c>
      <c r="H19" s="575">
        <f t="shared" si="0"/>
        <v>0</v>
      </c>
      <c r="I19" s="743">
        <f t="shared" si="1"/>
        <v>0</v>
      </c>
      <c r="J19" s="583"/>
      <c r="K19" s="733"/>
      <c r="L19" s="602"/>
      <c r="M19" s="599"/>
      <c r="N19" s="600"/>
      <c r="O19" s="600"/>
      <c r="P19" s="600"/>
      <c r="Q19" s="600"/>
      <c r="R19" s="600"/>
      <c r="S19" s="600"/>
      <c r="T19" s="600"/>
      <c r="U19" s="600"/>
      <c r="V19" s="600"/>
      <c r="W19" s="601"/>
      <c r="X19" s="601"/>
      <c r="Y19" s="602"/>
      <c r="Z19" s="599"/>
      <c r="AA19" s="725"/>
      <c r="AC19" s="602"/>
    </row>
    <row r="20" spans="1:29" ht="22.5" customHeight="1">
      <c r="A20" s="595"/>
      <c r="B20" s="596"/>
      <c r="C20" s="597"/>
      <c r="D20" s="762"/>
      <c r="E20" s="1159"/>
      <c r="F20" s="1160"/>
      <c r="G20" s="574">
        <f t="shared" si="2"/>
        <v>0</v>
      </c>
      <c r="H20" s="575">
        <f t="shared" ref="H20:H35" si="3">SUM(M20:Y20)</f>
        <v>0</v>
      </c>
      <c r="I20" s="743">
        <f t="shared" si="1"/>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2"/>
        <v>0</v>
      </c>
      <c r="H21" s="575">
        <f t="shared" si="3"/>
        <v>0</v>
      </c>
      <c r="I21" s="743">
        <f t="shared" si="1"/>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2"/>
        <v>0</v>
      </c>
      <c r="H22" s="575">
        <f t="shared" si="3"/>
        <v>0</v>
      </c>
      <c r="I22" s="743">
        <f t="shared" si="1"/>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2"/>
        <v>0</v>
      </c>
      <c r="H23" s="575">
        <f t="shared" si="3"/>
        <v>0</v>
      </c>
      <c r="I23" s="743">
        <f t="shared" si="1"/>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2"/>
        <v>0</v>
      </c>
      <c r="H24" s="575">
        <f t="shared" si="3"/>
        <v>0</v>
      </c>
      <c r="I24" s="743">
        <f t="shared" si="1"/>
        <v>0</v>
      </c>
      <c r="J24" s="583"/>
      <c r="K24" s="733"/>
      <c r="L24" s="602"/>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2"/>
        <v>0</v>
      </c>
      <c r="H25" s="575">
        <f t="shared" si="3"/>
        <v>0</v>
      </c>
      <c r="I25" s="743">
        <f t="shared" si="1"/>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2"/>
        <v>0</v>
      </c>
      <c r="H26" s="575">
        <f t="shared" si="3"/>
        <v>0</v>
      </c>
      <c r="I26" s="743">
        <f t="shared" si="1"/>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2"/>
        <v>0</v>
      </c>
      <c r="H27" s="575">
        <f t="shared" si="3"/>
        <v>0</v>
      </c>
      <c r="I27" s="743">
        <f t="shared" si="1"/>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2"/>
        <v>0</v>
      </c>
      <c r="H28" s="575">
        <f t="shared" si="3"/>
        <v>0</v>
      </c>
      <c r="I28" s="743">
        <f t="shared" si="1"/>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2"/>
        <v>0</v>
      </c>
      <c r="H29" s="575">
        <f t="shared" si="3"/>
        <v>0</v>
      </c>
      <c r="I29" s="743">
        <f t="shared" si="1"/>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2"/>
        <v>0</v>
      </c>
      <c r="H30" s="575">
        <f t="shared" si="3"/>
        <v>0</v>
      </c>
      <c r="I30" s="743">
        <f t="shared" si="1"/>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si="2"/>
        <v>0</v>
      </c>
      <c r="H31" s="575">
        <f t="shared" si="3"/>
        <v>0</v>
      </c>
      <c r="I31" s="743">
        <f t="shared" si="1"/>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2"/>
        <v>0</v>
      </c>
      <c r="H32" s="575">
        <f t="shared" si="3"/>
        <v>0</v>
      </c>
      <c r="I32" s="743">
        <f t="shared" si="1"/>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2"/>
        <v>0</v>
      </c>
      <c r="H33" s="575">
        <f t="shared" si="3"/>
        <v>0</v>
      </c>
      <c r="I33" s="743">
        <f t="shared" si="1"/>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2"/>
        <v>0</v>
      </c>
      <c r="H34" s="575">
        <f t="shared" si="3"/>
        <v>0</v>
      </c>
      <c r="I34" s="743">
        <f t="shared" si="1"/>
        <v>0</v>
      </c>
      <c r="J34" s="583"/>
      <c r="K34" s="733"/>
      <c r="L34" s="602"/>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2"/>
        <v>0</v>
      </c>
      <c r="H35" s="575">
        <f t="shared" si="3"/>
        <v>0</v>
      </c>
      <c r="I35" s="743">
        <f t="shared" si="1"/>
        <v>0</v>
      </c>
      <c r="J35" s="583"/>
      <c r="K35" s="733"/>
      <c r="L35" s="602"/>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ref="G36:G46" si="4">SUM(J36:L36)</f>
        <v>0</v>
      </c>
      <c r="H36" s="575">
        <f t="shared" ref="H36:H46" si="5">SUM(M36:Y36)</f>
        <v>0</v>
      </c>
      <c r="I36" s="743">
        <f t="shared" si="1"/>
        <v>0</v>
      </c>
      <c r="J36" s="583"/>
      <c r="K36" s="733"/>
      <c r="L36" s="602"/>
      <c r="M36" s="676"/>
      <c r="N36" s="677"/>
      <c r="O36" s="677"/>
      <c r="P36" s="677"/>
      <c r="Q36" s="677"/>
      <c r="R36" s="677"/>
      <c r="S36" s="677"/>
      <c r="T36" s="677"/>
      <c r="U36" s="677"/>
      <c r="V36" s="677"/>
      <c r="W36" s="678"/>
      <c r="X36" s="678"/>
      <c r="Y36" s="675"/>
      <c r="Z36" s="599"/>
      <c r="AA36" s="725"/>
      <c r="AC36" s="675"/>
    </row>
    <row r="37" spans="1:29" ht="23.15" customHeight="1">
      <c r="A37" s="679"/>
      <c r="B37" s="680"/>
      <c r="C37" s="597"/>
      <c r="D37" s="762"/>
      <c r="E37" s="1159"/>
      <c r="F37" s="1160"/>
      <c r="G37" s="574">
        <f t="shared" si="4"/>
        <v>0</v>
      </c>
      <c r="H37" s="575">
        <f t="shared" si="5"/>
        <v>0</v>
      </c>
      <c r="I37" s="743">
        <f t="shared" si="1"/>
        <v>0</v>
      </c>
      <c r="J37" s="583"/>
      <c r="K37" s="733"/>
      <c r="L37" s="602"/>
      <c r="M37" s="676"/>
      <c r="N37" s="677"/>
      <c r="O37" s="677"/>
      <c r="P37" s="677"/>
      <c r="Q37" s="677"/>
      <c r="R37" s="677"/>
      <c r="S37" s="677"/>
      <c r="T37" s="677"/>
      <c r="U37" s="677"/>
      <c r="V37" s="677"/>
      <c r="W37" s="678"/>
      <c r="X37" s="678"/>
      <c r="Y37" s="675"/>
      <c r="Z37" s="599"/>
      <c r="AA37" s="725"/>
      <c r="AC37" s="675"/>
    </row>
    <row r="38" spans="1:29" ht="23.15" customHeight="1">
      <c r="A38" s="679"/>
      <c r="B38" s="680"/>
      <c r="C38" s="597"/>
      <c r="D38" s="762"/>
      <c r="E38" s="1159"/>
      <c r="F38" s="1160"/>
      <c r="G38" s="574">
        <f t="shared" si="4"/>
        <v>0</v>
      </c>
      <c r="H38" s="575">
        <f t="shared" si="5"/>
        <v>0</v>
      </c>
      <c r="I38" s="743">
        <f t="shared" si="1"/>
        <v>0</v>
      </c>
      <c r="J38" s="583"/>
      <c r="K38" s="733"/>
      <c r="L38" s="602"/>
      <c r="M38" s="676"/>
      <c r="N38" s="677"/>
      <c r="O38" s="677"/>
      <c r="P38" s="677"/>
      <c r="Q38" s="677"/>
      <c r="R38" s="677"/>
      <c r="S38" s="677"/>
      <c r="T38" s="677"/>
      <c r="U38" s="677"/>
      <c r="V38" s="677"/>
      <c r="W38" s="678"/>
      <c r="X38" s="678"/>
      <c r="Y38" s="675"/>
      <c r="Z38" s="599"/>
      <c r="AA38" s="725"/>
      <c r="AC38" s="675"/>
    </row>
    <row r="39" spans="1:29" ht="23.15" customHeight="1">
      <c r="A39" s="679"/>
      <c r="B39" s="680"/>
      <c r="C39" s="597"/>
      <c r="D39" s="762"/>
      <c r="E39" s="1159"/>
      <c r="F39" s="1160"/>
      <c r="G39" s="574">
        <f t="shared" si="4"/>
        <v>0</v>
      </c>
      <c r="H39" s="575">
        <f t="shared" si="5"/>
        <v>0</v>
      </c>
      <c r="I39" s="743">
        <f t="shared" si="1"/>
        <v>0</v>
      </c>
      <c r="J39" s="583"/>
      <c r="K39" s="733"/>
      <c r="L39" s="602"/>
      <c r="M39" s="676"/>
      <c r="N39" s="677"/>
      <c r="O39" s="677"/>
      <c r="P39" s="677"/>
      <c r="Q39" s="677"/>
      <c r="R39" s="677"/>
      <c r="S39" s="677"/>
      <c r="T39" s="677"/>
      <c r="U39" s="677"/>
      <c r="V39" s="677"/>
      <c r="W39" s="678"/>
      <c r="X39" s="678"/>
      <c r="Y39" s="675"/>
      <c r="Z39" s="599"/>
      <c r="AA39" s="725"/>
      <c r="AC39" s="675"/>
    </row>
    <row r="40" spans="1:29" ht="23.15" customHeight="1">
      <c r="A40" s="679"/>
      <c r="B40" s="680"/>
      <c r="C40" s="597"/>
      <c r="D40" s="762"/>
      <c r="E40" s="1159"/>
      <c r="F40" s="1160"/>
      <c r="G40" s="574">
        <f t="shared" si="4"/>
        <v>0</v>
      </c>
      <c r="H40" s="575">
        <f t="shared" si="5"/>
        <v>0</v>
      </c>
      <c r="I40" s="743">
        <f t="shared" si="1"/>
        <v>0</v>
      </c>
      <c r="J40" s="583"/>
      <c r="K40" s="733"/>
      <c r="L40" s="602"/>
      <c r="M40" s="676"/>
      <c r="N40" s="677"/>
      <c r="O40" s="677"/>
      <c r="P40" s="677"/>
      <c r="Q40" s="677"/>
      <c r="R40" s="677"/>
      <c r="S40" s="677"/>
      <c r="T40" s="677"/>
      <c r="U40" s="677"/>
      <c r="V40" s="677"/>
      <c r="W40" s="678"/>
      <c r="X40" s="678"/>
      <c r="Y40" s="675"/>
      <c r="Z40" s="599"/>
      <c r="AA40" s="725"/>
      <c r="AC40" s="675"/>
    </row>
    <row r="41" spans="1:29" ht="23.15" customHeight="1">
      <c r="A41" s="679"/>
      <c r="B41" s="680"/>
      <c r="C41" s="597"/>
      <c r="D41" s="762"/>
      <c r="E41" s="1159"/>
      <c r="F41" s="1160"/>
      <c r="G41" s="574">
        <f t="shared" si="4"/>
        <v>0</v>
      </c>
      <c r="H41" s="575">
        <f t="shared" si="5"/>
        <v>0</v>
      </c>
      <c r="I41" s="743">
        <f t="shared" si="1"/>
        <v>0</v>
      </c>
      <c r="J41" s="583"/>
      <c r="K41" s="733"/>
      <c r="L41" s="602"/>
      <c r="M41" s="676"/>
      <c r="N41" s="677"/>
      <c r="O41" s="677"/>
      <c r="P41" s="677"/>
      <c r="Q41" s="677"/>
      <c r="R41" s="677"/>
      <c r="S41" s="677"/>
      <c r="T41" s="677"/>
      <c r="U41" s="677"/>
      <c r="V41" s="677"/>
      <c r="W41" s="678"/>
      <c r="X41" s="678"/>
      <c r="Y41" s="675"/>
      <c r="Z41" s="599"/>
      <c r="AA41" s="725"/>
      <c r="AC41" s="675"/>
    </row>
    <row r="42" spans="1:29" ht="23.15" customHeight="1">
      <c r="A42" s="679"/>
      <c r="B42" s="680"/>
      <c r="C42" s="597"/>
      <c r="D42" s="762"/>
      <c r="E42" s="1159"/>
      <c r="F42" s="1160"/>
      <c r="G42" s="574">
        <f t="shared" si="4"/>
        <v>0</v>
      </c>
      <c r="H42" s="575">
        <f t="shared" si="5"/>
        <v>0</v>
      </c>
      <c r="I42" s="743">
        <f t="shared" si="1"/>
        <v>0</v>
      </c>
      <c r="J42" s="583"/>
      <c r="K42" s="733"/>
      <c r="L42" s="602"/>
      <c r="M42" s="676"/>
      <c r="N42" s="677"/>
      <c r="O42" s="677"/>
      <c r="P42" s="677"/>
      <c r="Q42" s="677"/>
      <c r="R42" s="677"/>
      <c r="S42" s="677"/>
      <c r="T42" s="677"/>
      <c r="U42" s="677"/>
      <c r="V42" s="677"/>
      <c r="W42" s="678"/>
      <c r="X42" s="678"/>
      <c r="Y42" s="675"/>
      <c r="Z42" s="599"/>
      <c r="AA42" s="725"/>
      <c r="AC42" s="675"/>
    </row>
    <row r="43" spans="1:29" ht="23.15" customHeight="1">
      <c r="A43" s="679"/>
      <c r="B43" s="680"/>
      <c r="C43" s="597"/>
      <c r="D43" s="762"/>
      <c r="E43" s="1159"/>
      <c r="F43" s="1160"/>
      <c r="G43" s="574">
        <f t="shared" si="4"/>
        <v>0</v>
      </c>
      <c r="H43" s="575">
        <f t="shared" si="5"/>
        <v>0</v>
      </c>
      <c r="I43" s="743">
        <f t="shared" si="1"/>
        <v>0</v>
      </c>
      <c r="J43" s="583"/>
      <c r="K43" s="733"/>
      <c r="L43" s="602"/>
      <c r="M43" s="676"/>
      <c r="N43" s="677"/>
      <c r="O43" s="677"/>
      <c r="P43" s="677"/>
      <c r="Q43" s="677"/>
      <c r="R43" s="677"/>
      <c r="S43" s="677"/>
      <c r="T43" s="677"/>
      <c r="U43" s="677"/>
      <c r="V43" s="677"/>
      <c r="W43" s="678"/>
      <c r="X43" s="678"/>
      <c r="Y43" s="675"/>
      <c r="Z43" s="599"/>
      <c r="AA43" s="725"/>
      <c r="AC43" s="675"/>
    </row>
    <row r="44" spans="1:29" ht="23.15" customHeight="1">
      <c r="A44" s="679"/>
      <c r="B44" s="680"/>
      <c r="C44" s="597"/>
      <c r="D44" s="762"/>
      <c r="E44" s="1159"/>
      <c r="F44" s="1160"/>
      <c r="G44" s="574">
        <f t="shared" si="4"/>
        <v>0</v>
      </c>
      <c r="H44" s="575">
        <f t="shared" si="5"/>
        <v>0</v>
      </c>
      <c r="I44" s="743">
        <f t="shared" si="1"/>
        <v>0</v>
      </c>
      <c r="J44" s="583"/>
      <c r="K44" s="733"/>
      <c r="L44" s="602"/>
      <c r="M44" s="676"/>
      <c r="N44" s="677"/>
      <c r="O44" s="677"/>
      <c r="P44" s="677"/>
      <c r="Q44" s="677"/>
      <c r="R44" s="677"/>
      <c r="S44" s="677"/>
      <c r="T44" s="677"/>
      <c r="U44" s="677"/>
      <c r="V44" s="677"/>
      <c r="W44" s="678"/>
      <c r="X44" s="678"/>
      <c r="Y44" s="675"/>
      <c r="Z44" s="599"/>
      <c r="AA44" s="725"/>
      <c r="AC44" s="675"/>
    </row>
    <row r="45" spans="1:29" ht="23.15" customHeight="1">
      <c r="A45" s="679"/>
      <c r="B45" s="680"/>
      <c r="C45" s="597"/>
      <c r="D45" s="762"/>
      <c r="E45" s="1159"/>
      <c r="F45" s="1160"/>
      <c r="G45" s="574">
        <f t="shared" si="4"/>
        <v>0</v>
      </c>
      <c r="H45" s="575">
        <f t="shared" si="5"/>
        <v>0</v>
      </c>
      <c r="I45" s="743">
        <f t="shared" si="1"/>
        <v>0</v>
      </c>
      <c r="J45" s="583"/>
      <c r="K45" s="733"/>
      <c r="L45" s="602"/>
      <c r="M45" s="676"/>
      <c r="N45" s="677"/>
      <c r="O45" s="677"/>
      <c r="P45" s="677"/>
      <c r="Q45" s="677"/>
      <c r="R45" s="677"/>
      <c r="S45" s="677"/>
      <c r="T45" s="677"/>
      <c r="U45" s="677"/>
      <c r="V45" s="677"/>
      <c r="W45" s="678"/>
      <c r="X45" s="678"/>
      <c r="Y45" s="675"/>
      <c r="Z45" s="599"/>
      <c r="AA45" s="725"/>
      <c r="AC45" s="675"/>
    </row>
    <row r="46" spans="1:29" ht="23.15" customHeight="1">
      <c r="A46" s="679"/>
      <c r="B46" s="680"/>
      <c r="C46" s="597"/>
      <c r="D46" s="762"/>
      <c r="E46" s="1159"/>
      <c r="F46" s="1160"/>
      <c r="G46" s="574">
        <f t="shared" si="4"/>
        <v>0</v>
      </c>
      <c r="H46" s="575">
        <f t="shared" si="5"/>
        <v>0</v>
      </c>
      <c r="I46" s="743">
        <f t="shared" si="1"/>
        <v>0</v>
      </c>
      <c r="J46" s="583"/>
      <c r="K46" s="733"/>
      <c r="L46" s="602"/>
      <c r="M46" s="676"/>
      <c r="N46" s="677"/>
      <c r="O46" s="677"/>
      <c r="P46" s="677"/>
      <c r="Q46" s="677"/>
      <c r="R46" s="677"/>
      <c r="S46" s="677"/>
      <c r="T46" s="677"/>
      <c r="U46" s="677"/>
      <c r="V46" s="677"/>
      <c r="W46" s="678"/>
      <c r="X46" s="678"/>
      <c r="Y46" s="675"/>
      <c r="Z46" s="599"/>
      <c r="AA46" s="725"/>
      <c r="AC46" s="675"/>
    </row>
    <row r="47" spans="1:29" ht="23.15" customHeight="1">
      <c r="A47" s="679"/>
      <c r="B47" s="680"/>
      <c r="C47" s="597"/>
      <c r="D47" s="762"/>
      <c r="E47" s="1159"/>
      <c r="F47" s="1160"/>
      <c r="G47" s="574">
        <f>SUM(J47:L47)</f>
        <v>0</v>
      </c>
      <c r="H47" s="575">
        <f>SUM(M47:Y47)</f>
        <v>0</v>
      </c>
      <c r="I47" s="743">
        <f t="shared" si="1"/>
        <v>0</v>
      </c>
      <c r="J47" s="583"/>
      <c r="K47" s="733"/>
      <c r="L47" s="602"/>
      <c r="M47" s="676"/>
      <c r="N47" s="677"/>
      <c r="O47" s="677"/>
      <c r="P47" s="677"/>
      <c r="Q47" s="677"/>
      <c r="R47" s="677"/>
      <c r="S47" s="677"/>
      <c r="T47" s="677"/>
      <c r="U47" s="677"/>
      <c r="V47" s="677"/>
      <c r="W47" s="678"/>
      <c r="X47" s="678"/>
      <c r="Y47" s="675"/>
      <c r="Z47" s="599"/>
      <c r="AA47" s="725"/>
      <c r="AC47" s="675"/>
    </row>
    <row r="48" spans="1:29" ht="23.15" customHeight="1">
      <c r="A48" s="679"/>
      <c r="B48" s="680"/>
      <c r="C48" s="597"/>
      <c r="D48" s="762"/>
      <c r="E48" s="1159"/>
      <c r="F48" s="1160"/>
      <c r="G48" s="574">
        <f>SUM(J48:L48)</f>
        <v>0</v>
      </c>
      <c r="H48" s="575">
        <f>SUM(M48:Y48)</f>
        <v>0</v>
      </c>
      <c r="I48" s="743">
        <f t="shared" si="1"/>
        <v>0</v>
      </c>
      <c r="J48" s="583"/>
      <c r="K48" s="733"/>
      <c r="L48" s="602"/>
      <c r="M48" s="676"/>
      <c r="N48" s="677"/>
      <c r="O48" s="677"/>
      <c r="P48" s="677"/>
      <c r="Q48" s="677"/>
      <c r="R48" s="677"/>
      <c r="S48" s="677"/>
      <c r="T48" s="677"/>
      <c r="U48" s="677"/>
      <c r="V48" s="677"/>
      <c r="W48" s="678"/>
      <c r="X48" s="678"/>
      <c r="Y48" s="675"/>
      <c r="Z48" s="599"/>
      <c r="AA48" s="725"/>
      <c r="AC48" s="675"/>
    </row>
    <row r="49" spans="1:29" ht="23.15" customHeight="1" thickBot="1">
      <c r="A49" s="595"/>
      <c r="B49" s="596"/>
      <c r="C49" s="597"/>
      <c r="D49" s="762"/>
      <c r="E49" s="1159"/>
      <c r="F49" s="1160"/>
      <c r="G49" s="574">
        <f>SUM(J49:L49)</f>
        <v>0</v>
      </c>
      <c r="H49" s="575">
        <f>SUM(M49:Y49)</f>
        <v>0</v>
      </c>
      <c r="I49" s="743">
        <f t="shared" si="1"/>
        <v>0</v>
      </c>
      <c r="J49" s="583"/>
      <c r="K49" s="733"/>
      <c r="L49" s="602"/>
      <c r="M49" s="676"/>
      <c r="N49" s="677"/>
      <c r="O49" s="677"/>
      <c r="P49" s="677"/>
      <c r="Q49" s="677"/>
      <c r="R49" s="677"/>
      <c r="S49" s="677"/>
      <c r="T49" s="677"/>
      <c r="U49" s="677"/>
      <c r="V49" s="677"/>
      <c r="W49" s="678"/>
      <c r="X49" s="678"/>
      <c r="Y49" s="675"/>
      <c r="Z49" s="599"/>
      <c r="AA49" s="725"/>
      <c r="AC49" s="675"/>
    </row>
    <row r="50" spans="1:29" ht="30" customHeight="1" thickBot="1">
      <c r="A50" s="604"/>
      <c r="B50" s="605"/>
      <c r="C50" s="605"/>
      <c r="E50" s="1233" t="s">
        <v>84</v>
      </c>
      <c r="F50" s="1234"/>
      <c r="G50" s="606">
        <f t="shared" ref="G50:Y50" si="6">SUM(G4:G49)</f>
        <v>0</v>
      </c>
      <c r="H50" s="606">
        <f t="shared" si="6"/>
        <v>0</v>
      </c>
      <c r="I50" s="766">
        <f>SUM(I4:I49)</f>
        <v>0</v>
      </c>
      <c r="J50" s="606">
        <f t="shared" si="6"/>
        <v>0</v>
      </c>
      <c r="K50" s="606">
        <f t="shared" si="6"/>
        <v>0</v>
      </c>
      <c r="L50" s="766">
        <f t="shared" si="6"/>
        <v>0</v>
      </c>
      <c r="M50" s="606">
        <f t="shared" si="6"/>
        <v>0</v>
      </c>
      <c r="N50" s="606">
        <f t="shared" si="6"/>
        <v>0</v>
      </c>
      <c r="O50" s="606">
        <f t="shared" si="6"/>
        <v>0</v>
      </c>
      <c r="P50" s="606">
        <f t="shared" si="6"/>
        <v>0</v>
      </c>
      <c r="Q50" s="606">
        <f t="shared" si="6"/>
        <v>0</v>
      </c>
      <c r="R50" s="606">
        <f t="shared" si="6"/>
        <v>0</v>
      </c>
      <c r="S50" s="606">
        <f t="shared" si="6"/>
        <v>0</v>
      </c>
      <c r="T50" s="606">
        <f t="shared" si="6"/>
        <v>0</v>
      </c>
      <c r="U50" s="607">
        <f t="shared" si="6"/>
        <v>0</v>
      </c>
      <c r="V50" s="607">
        <f t="shared" si="6"/>
        <v>0</v>
      </c>
      <c r="W50" s="607">
        <f t="shared" si="6"/>
        <v>0</v>
      </c>
      <c r="X50" s="607">
        <f t="shared" si="6"/>
        <v>0</v>
      </c>
      <c r="Y50" s="608">
        <f t="shared" si="6"/>
        <v>0</v>
      </c>
      <c r="Z50" s="775">
        <f>SUM(Z4:Z49)</f>
        <v>0</v>
      </c>
      <c r="AA50" s="795"/>
      <c r="AC50" s="869">
        <f t="shared" ref="AC50" si="7">SUM(AC4:AC49)</f>
        <v>0</v>
      </c>
    </row>
    <row r="51" spans="1:29" ht="30" customHeight="1" thickTop="1" thickBot="1">
      <c r="A51" s="970" t="s">
        <v>85</v>
      </c>
      <c r="B51" s="971"/>
      <c r="C51" s="971"/>
      <c r="D51" s="972"/>
      <c r="E51" s="764"/>
      <c r="F51" s="681">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December</v>
      </c>
      <c r="N54" s="1236"/>
      <c r="O54" s="617">
        <f>'BEGIN HERE'!J6</f>
        <v>0</v>
      </c>
      <c r="P54" s="960" t="str">
        <f>Jan!P54</f>
        <v>BANK RECONCILIATION</v>
      </c>
      <c r="Q54" s="960"/>
      <c r="R54" s="960"/>
      <c r="S54" s="961"/>
      <c r="T54" s="618" t="str">
        <f>M54</f>
        <v>December</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Nov!E82</f>
        <v>0</v>
      </c>
      <c r="F57" s="1190" t="s">
        <v>129</v>
      </c>
      <c r="G57" s="997"/>
      <c r="H57" s="997"/>
      <c r="I57" s="997"/>
      <c r="J57" s="997"/>
      <c r="K57" s="997"/>
      <c r="L57" s="998"/>
      <c r="M57" s="1003">
        <f>Nov!M82</f>
        <v>0</v>
      </c>
      <c r="N57" s="1004"/>
      <c r="O57" s="705"/>
      <c r="P57" s="632" t="str">
        <f>Jan!P57</f>
        <v>Deduct</v>
      </c>
      <c r="Q57" s="976" t="str">
        <f>Jan!Q57</f>
        <v>Outstanding Cheques</v>
      </c>
      <c r="R57" s="977"/>
      <c r="S57" s="978"/>
      <c r="T57" s="633"/>
      <c r="U57" s="983" t="s">
        <v>100</v>
      </c>
      <c r="V57" s="984"/>
      <c r="W57" s="985"/>
    </row>
    <row r="58" spans="1:29" ht="37.5" customHeight="1" thickBot="1">
      <c r="A58" s="969"/>
      <c r="B58" s="969"/>
      <c r="C58" s="969"/>
      <c r="D58" s="969"/>
      <c r="E58" s="749"/>
      <c r="F58" s="992" t="str">
        <f>Jan!F58</f>
        <v>INCOME</v>
      </c>
      <c r="G58" s="993"/>
      <c r="H58" s="993"/>
      <c r="I58" s="994"/>
      <c r="J58" s="1007" t="str">
        <f>C2</f>
        <v>December</v>
      </c>
      <c r="K58" s="993"/>
      <c r="L58" s="994"/>
      <c r="M58" s="1005" t="str">
        <f>Jan!M58</f>
        <v>Year to Date</v>
      </c>
      <c r="N58" s="1248"/>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J59+Nov!M59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J60+Nov!M60</f>
        <v>0</v>
      </c>
      <c r="N60" s="1147"/>
      <c r="O60" s="714"/>
      <c r="P60" s="637"/>
      <c r="Q60" s="638"/>
      <c r="R60" s="715"/>
      <c r="S60" s="716"/>
      <c r="T60" s="637"/>
      <c r="U60" s="639"/>
      <c r="V60" s="715"/>
      <c r="W60" s="716"/>
    </row>
    <row r="61" spans="1:29" ht="25" customHeight="1" thickBot="1">
      <c r="A61" s="564"/>
      <c r="F61" s="1303" t="s">
        <v>68</v>
      </c>
      <c r="G61" s="1303"/>
      <c r="H61" s="1303"/>
      <c r="I61" s="1304"/>
      <c r="J61" s="1126">
        <f>L50</f>
        <v>0</v>
      </c>
      <c r="K61" s="1126"/>
      <c r="L61" s="1126"/>
      <c r="M61" s="1126">
        <f>J61+Nov!M61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December</v>
      </c>
      <c r="K63" s="1188"/>
      <c r="L63" s="1189"/>
      <c r="M63" s="1182" t="str">
        <f>M58</f>
        <v>Year to Date</v>
      </c>
      <c r="N63" s="1183"/>
      <c r="O63" s="714"/>
      <c r="P63" s="637"/>
      <c r="Q63" s="638"/>
      <c r="R63" s="930"/>
      <c r="S63" s="931"/>
      <c r="T63" s="637"/>
      <c r="U63" s="639"/>
      <c r="V63" s="930"/>
      <c r="W63" s="931"/>
    </row>
    <row r="64" spans="1:29" ht="25" customHeight="1">
      <c r="F64" s="1059" t="str">
        <f>M3</f>
        <v>CUPE Per Capita</v>
      </c>
      <c r="G64" s="1057"/>
      <c r="H64" s="1057"/>
      <c r="I64" s="1058"/>
      <c r="J64" s="966">
        <f>M50</f>
        <v>0</v>
      </c>
      <c r="K64" s="966"/>
      <c r="L64" s="966"/>
      <c r="M64" s="1104">
        <f>J64+Nov!M64</f>
        <v>0</v>
      </c>
      <c r="N64" s="1104"/>
      <c r="O64" s="714"/>
      <c r="P64" s="637"/>
      <c r="Q64" s="638"/>
      <c r="R64" s="930"/>
      <c r="S64" s="931"/>
      <c r="T64" s="637"/>
      <c r="U64" s="639"/>
      <c r="V64" s="930"/>
      <c r="W64" s="931"/>
    </row>
    <row r="65" spans="1:23" ht="25" customHeight="1">
      <c r="F65" s="1059" t="str">
        <f>N3</f>
        <v>Affiliation Fees</v>
      </c>
      <c r="G65" s="1057"/>
      <c r="H65" s="1057"/>
      <c r="I65" s="1058"/>
      <c r="J65" s="948">
        <f>N50</f>
        <v>0</v>
      </c>
      <c r="K65" s="948"/>
      <c r="L65" s="948"/>
      <c r="M65" s="1169">
        <f>J65+Nov!M65</f>
        <v>0</v>
      </c>
      <c r="N65" s="1169"/>
      <c r="O65" s="714"/>
      <c r="P65" s="637"/>
      <c r="Q65" s="638"/>
      <c r="R65" s="930"/>
      <c r="S65" s="931"/>
      <c r="T65" s="637"/>
      <c r="U65" s="639"/>
      <c r="V65" s="930"/>
      <c r="W65" s="931"/>
    </row>
    <row r="66" spans="1:23" ht="25" customHeight="1">
      <c r="F66" s="1059" t="str">
        <f>O3</f>
        <v>Salaries</v>
      </c>
      <c r="G66" s="1057"/>
      <c r="H66" s="1057"/>
      <c r="I66" s="1058"/>
      <c r="J66" s="948">
        <f>O50</f>
        <v>0</v>
      </c>
      <c r="K66" s="948"/>
      <c r="L66" s="948"/>
      <c r="M66" s="1169">
        <f>J66+Nov!M66</f>
        <v>0</v>
      </c>
      <c r="N66" s="1169"/>
      <c r="O66" s="714"/>
      <c r="P66" s="637"/>
      <c r="Q66" s="638"/>
      <c r="R66" s="930"/>
      <c r="S66" s="931"/>
      <c r="T66" s="637"/>
      <c r="U66" s="639"/>
      <c r="V66" s="930"/>
      <c r="W66" s="931"/>
    </row>
    <row r="67" spans="1:23" ht="25" customHeight="1">
      <c r="F67" s="1059" t="str">
        <f>P3</f>
        <v>Operating Expenses</v>
      </c>
      <c r="G67" s="1057"/>
      <c r="H67" s="1057"/>
      <c r="I67" s="1058"/>
      <c r="J67" s="948">
        <f>P50</f>
        <v>0</v>
      </c>
      <c r="K67" s="948"/>
      <c r="L67" s="948"/>
      <c r="M67" s="1169">
        <f>J67+Nov!M67</f>
        <v>0</v>
      </c>
      <c r="N67" s="1169"/>
      <c r="O67" s="714"/>
      <c r="P67" s="637"/>
      <c r="Q67" s="638"/>
      <c r="R67" s="930"/>
      <c r="S67" s="931"/>
      <c r="T67" s="637"/>
      <c r="U67" s="639"/>
      <c r="V67" s="930"/>
      <c r="W67" s="931"/>
    </row>
    <row r="68" spans="1:23" ht="25" customHeight="1">
      <c r="A68" s="936"/>
      <c r="B68" s="936"/>
      <c r="C68" s="936"/>
      <c r="D68" s="936"/>
      <c r="E68" s="748"/>
      <c r="F68" s="1059" t="str">
        <f>Q3</f>
        <v>Special Purchases</v>
      </c>
      <c r="G68" s="1057"/>
      <c r="H68" s="1057"/>
      <c r="I68" s="1058"/>
      <c r="J68" s="948">
        <f>Q50</f>
        <v>0</v>
      </c>
      <c r="K68" s="948"/>
      <c r="L68" s="948"/>
      <c r="M68" s="1169">
        <f>J68+Nov!M68</f>
        <v>0</v>
      </c>
      <c r="N68" s="1169"/>
      <c r="O68" s="714"/>
      <c r="P68" s="637"/>
      <c r="Q68" s="638"/>
      <c r="R68" s="930"/>
      <c r="S68" s="931"/>
      <c r="T68" s="637"/>
      <c r="U68" s="639"/>
      <c r="V68" s="930"/>
      <c r="W68" s="931"/>
    </row>
    <row r="69" spans="1:23" ht="25" customHeight="1">
      <c r="F69" s="1059" t="str">
        <f>R3</f>
        <v>Executive Expenses</v>
      </c>
      <c r="G69" s="1057"/>
      <c r="H69" s="1057"/>
      <c r="I69" s="1058"/>
      <c r="J69" s="948">
        <f>R50</f>
        <v>0</v>
      </c>
      <c r="K69" s="948"/>
      <c r="L69" s="948"/>
      <c r="M69" s="1169">
        <f>J69+Nov!M69</f>
        <v>0</v>
      </c>
      <c r="N69" s="1169"/>
      <c r="O69" s="714"/>
      <c r="P69" s="637"/>
      <c r="Q69" s="638"/>
      <c r="R69" s="930"/>
      <c r="S69" s="931"/>
      <c r="T69" s="637"/>
      <c r="U69" s="639"/>
      <c r="V69" s="930"/>
      <c r="W69" s="931"/>
    </row>
    <row r="70" spans="1:23" ht="25" customHeight="1">
      <c r="F70" s="1059" t="str">
        <f>S3</f>
        <v>Bargaining Expenses</v>
      </c>
      <c r="G70" s="1057"/>
      <c r="H70" s="1057"/>
      <c r="I70" s="1058"/>
      <c r="J70" s="948">
        <f>S50</f>
        <v>0</v>
      </c>
      <c r="K70" s="948"/>
      <c r="L70" s="948"/>
      <c r="M70" s="1169">
        <f>J70+Nov!M70</f>
        <v>0</v>
      </c>
      <c r="N70" s="1169"/>
      <c r="O70" s="714"/>
      <c r="P70" s="637"/>
      <c r="Q70" s="638"/>
      <c r="R70" s="930"/>
      <c r="S70" s="931"/>
      <c r="T70" s="637"/>
      <c r="U70" s="639"/>
      <c r="V70" s="930"/>
      <c r="W70" s="931"/>
    </row>
    <row r="71" spans="1:23" ht="25" customHeight="1">
      <c r="F71" s="1059" t="str">
        <f>T3</f>
        <v>Grievances/ Arbitration</v>
      </c>
      <c r="G71" s="1057"/>
      <c r="H71" s="1057"/>
      <c r="I71" s="1058"/>
      <c r="J71" s="948">
        <f>T50</f>
        <v>0</v>
      </c>
      <c r="K71" s="948"/>
      <c r="L71" s="948"/>
      <c r="M71" s="1169">
        <f>J71+Nov!M71</f>
        <v>0</v>
      </c>
      <c r="N71" s="1169"/>
      <c r="O71" s="714"/>
      <c r="P71" s="637"/>
      <c r="Q71" s="638"/>
      <c r="R71" s="930"/>
      <c r="S71" s="931"/>
      <c r="T71" s="637"/>
      <c r="U71" s="639"/>
      <c r="V71" s="930"/>
      <c r="W71" s="931"/>
    </row>
    <row r="72" spans="1:23" ht="25" customHeight="1">
      <c r="F72" s="1059" t="str">
        <f>U3</f>
        <v>Committee Expenses</v>
      </c>
      <c r="G72" s="1057"/>
      <c r="H72" s="1057"/>
      <c r="I72" s="1058"/>
      <c r="J72" s="948">
        <f>U50</f>
        <v>0</v>
      </c>
      <c r="K72" s="948"/>
      <c r="L72" s="948"/>
      <c r="M72" s="1169">
        <f>J72+Nov!M72</f>
        <v>0</v>
      </c>
      <c r="N72" s="1169"/>
      <c r="O72" s="714"/>
      <c r="P72" s="637"/>
      <c r="Q72" s="638"/>
      <c r="R72" s="930"/>
      <c r="S72" s="931"/>
      <c r="T72" s="637"/>
      <c r="U72" s="639"/>
      <c r="V72" s="930"/>
      <c r="W72" s="931"/>
    </row>
    <row r="73" spans="1:23" ht="25" customHeight="1">
      <c r="F73" s="1059" t="str">
        <f>V3</f>
        <v>CUPE ONLY Conventions/ Conferences</v>
      </c>
      <c r="G73" s="1057"/>
      <c r="H73" s="1057"/>
      <c r="I73" s="1058"/>
      <c r="J73" s="948">
        <f>V50</f>
        <v>0</v>
      </c>
      <c r="K73" s="948"/>
      <c r="L73" s="948"/>
      <c r="M73" s="1169">
        <f>J73+Nov!M73</f>
        <v>0</v>
      </c>
      <c r="N73" s="1169"/>
      <c r="O73" s="714"/>
      <c r="P73" s="637"/>
      <c r="Q73" s="638"/>
      <c r="R73" s="930"/>
      <c r="S73" s="931"/>
      <c r="T73" s="637"/>
      <c r="U73" s="639"/>
      <c r="V73" s="930"/>
      <c r="W73" s="931"/>
    </row>
    <row r="74" spans="1:23" ht="25" customHeight="1">
      <c r="F74" s="1059" t="str">
        <f>W3</f>
        <v>Education</v>
      </c>
      <c r="G74" s="1057"/>
      <c r="H74" s="1057"/>
      <c r="I74" s="1058"/>
      <c r="J74" s="948">
        <f>W50</f>
        <v>0</v>
      </c>
      <c r="K74" s="948"/>
      <c r="L74" s="948"/>
      <c r="M74" s="1169">
        <f>J74+Nov!M74</f>
        <v>0</v>
      </c>
      <c r="N74" s="1169"/>
      <c r="O74" s="714"/>
      <c r="P74" s="637"/>
      <c r="Q74" s="638"/>
      <c r="R74" s="930"/>
      <c r="S74" s="931"/>
      <c r="T74" s="637"/>
      <c r="U74" s="639"/>
      <c r="V74" s="930"/>
      <c r="W74" s="931"/>
    </row>
    <row r="75" spans="1:23" ht="29.25" customHeight="1">
      <c r="F75" s="1059" t="str">
        <f>X3</f>
        <v>Contributions/ Donations</v>
      </c>
      <c r="G75" s="1057"/>
      <c r="H75" s="1057"/>
      <c r="I75" s="1058"/>
      <c r="J75" s="948">
        <f>X50</f>
        <v>0</v>
      </c>
      <c r="K75" s="948"/>
      <c r="L75" s="948"/>
      <c r="M75" s="1169">
        <f>J75+Nov!M75</f>
        <v>0</v>
      </c>
      <c r="N75" s="1169"/>
      <c r="O75" s="714"/>
      <c r="P75" s="637"/>
      <c r="Q75" s="638"/>
      <c r="R75" s="930"/>
      <c r="S75" s="931"/>
      <c r="T75" s="637"/>
      <c r="U75" s="639"/>
      <c r="V75" s="930"/>
      <c r="W75" s="931"/>
    </row>
    <row r="76" spans="1:23" ht="24.75" customHeight="1" thickBot="1">
      <c r="F76" s="1060" t="str">
        <f>Y3</f>
        <v>Other</v>
      </c>
      <c r="G76" s="1061"/>
      <c r="H76" s="1061"/>
      <c r="I76" s="1062"/>
      <c r="J76" s="1031">
        <f>Y50</f>
        <v>0</v>
      </c>
      <c r="K76" s="1031"/>
      <c r="L76" s="1031"/>
      <c r="M76" s="1206">
        <f>J76+Nov!M76</f>
        <v>0</v>
      </c>
      <c r="N76" s="1206"/>
      <c r="O76" s="714"/>
      <c r="P76" s="637"/>
      <c r="Q76" s="638"/>
      <c r="R76" s="930"/>
      <c r="S76" s="931"/>
      <c r="T76" s="637"/>
      <c r="U76" s="639"/>
      <c r="V76" s="930"/>
      <c r="W76" s="931"/>
    </row>
    <row r="77" spans="1:23" ht="24.75" customHeight="1" thickBot="1">
      <c r="F77" s="1067" t="s">
        <v>108</v>
      </c>
      <c r="G77" s="1063"/>
      <c r="H77" s="1063"/>
      <c r="I77" s="1064"/>
      <c r="J77" s="1068">
        <f>SUM(J64:L76)</f>
        <v>0</v>
      </c>
      <c r="K77" s="1069"/>
      <c r="L77" s="1070"/>
      <c r="M77" s="1068">
        <f>SUM(M64:M76)</f>
        <v>0</v>
      </c>
      <c r="N77" s="1071"/>
      <c r="O77" s="714"/>
      <c r="P77" s="637"/>
      <c r="Q77" s="638"/>
      <c r="R77" s="715"/>
      <c r="S77" s="716"/>
      <c r="T77" s="637"/>
      <c r="U77" s="639"/>
      <c r="V77" s="715"/>
      <c r="W77" s="716"/>
    </row>
    <row r="78" spans="1:23" ht="24.75" customHeight="1" thickBot="1">
      <c r="F78" s="1302" t="s">
        <v>109</v>
      </c>
      <c r="G78" s="1072"/>
      <c r="H78" s="1072"/>
      <c r="I78" s="1072"/>
      <c r="J78" s="1073">
        <f>Z50</f>
        <v>0</v>
      </c>
      <c r="K78" s="1074"/>
      <c r="L78" s="1074"/>
      <c r="M78" s="1194">
        <f>J78+Nov!M78</f>
        <v>0</v>
      </c>
      <c r="N78" s="1194"/>
      <c r="O78" s="714"/>
      <c r="P78" s="637"/>
      <c r="Q78" s="638"/>
      <c r="R78" s="715"/>
      <c r="S78" s="716"/>
      <c r="T78" s="637"/>
      <c r="U78" s="639"/>
      <c r="V78" s="715"/>
      <c r="W78" s="716"/>
    </row>
    <row r="79" spans="1:23" ht="24.75" customHeight="1" thickBot="1">
      <c r="B79" s="641"/>
      <c r="C79" s="641"/>
      <c r="D79" s="641"/>
      <c r="E79" s="641"/>
      <c r="F79" s="1067" t="s">
        <v>110</v>
      </c>
      <c r="G79" s="1063"/>
      <c r="H79" s="1063"/>
      <c r="I79" s="1064"/>
      <c r="J79" s="1028">
        <f>J78+J77</f>
        <v>0</v>
      </c>
      <c r="K79" s="1029"/>
      <c r="L79" s="1030"/>
      <c r="M79" s="1028">
        <f>J79+Nov!M79</f>
        <v>0</v>
      </c>
      <c r="N79" s="1050"/>
      <c r="O79" s="714"/>
      <c r="P79" s="637"/>
      <c r="Q79" s="638"/>
      <c r="R79" s="930"/>
      <c r="S79" s="931"/>
      <c r="T79" s="637"/>
      <c r="U79" s="639"/>
      <c r="V79" s="930"/>
      <c r="W79" s="931"/>
    </row>
    <row r="80" spans="1:23" ht="24.75" customHeight="1" thickBot="1">
      <c r="B80" s="641"/>
      <c r="C80" s="641"/>
      <c r="D80" s="641"/>
      <c r="E80" s="641"/>
      <c r="F80" s="945" t="s">
        <v>416</v>
      </c>
      <c r="G80" s="946"/>
      <c r="H80" s="946"/>
      <c r="I80" s="947"/>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301" t="str">
        <f>Jan!F81</f>
        <v>Surplus (Deficit) for the Period:</v>
      </c>
      <c r="G81" s="1065"/>
      <c r="H81" s="1065"/>
      <c r="I81" s="1066"/>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300" t="s">
        <v>15</v>
      </c>
      <c r="G82" s="1107"/>
      <c r="H82" s="1107"/>
      <c r="I82" s="1107"/>
      <c r="J82" s="1107"/>
      <c r="K82" s="1107"/>
      <c r="L82" s="1108"/>
      <c r="M82" s="1035">
        <f>M57+J81-J80</f>
        <v>0</v>
      </c>
      <c r="N82" s="1036"/>
      <c r="O82" s="714"/>
      <c r="P82" s="637"/>
      <c r="Q82" s="642"/>
      <c r="R82" s="930"/>
      <c r="S82" s="931"/>
      <c r="T82" s="637"/>
      <c r="U82" s="643"/>
      <c r="V82" s="930"/>
      <c r="W82" s="931"/>
    </row>
    <row r="83" spans="1:24" ht="24.75" customHeight="1" thickBot="1">
      <c r="A83" s="644"/>
      <c r="B83" s="645"/>
      <c r="C83" s="645"/>
      <c r="D83" s="645"/>
      <c r="E83" s="645"/>
      <c r="F83" s="646"/>
      <c r="G83" s="646"/>
      <c r="H83" s="646"/>
      <c r="I83" s="646"/>
      <c r="J83" s="646"/>
      <c r="K83" s="646"/>
      <c r="L83" s="646"/>
      <c r="M83" s="646"/>
      <c r="N83" s="646"/>
      <c r="O83" s="710"/>
      <c r="P83" s="637"/>
      <c r="Q83" s="642"/>
      <c r="R83" s="930"/>
      <c r="S83" s="931"/>
      <c r="T83" s="637"/>
      <c r="U83" s="643"/>
      <c r="V83" s="930"/>
      <c r="W83" s="931"/>
    </row>
    <row r="84" spans="1:24" ht="30" customHeight="1">
      <c r="F84" s="449"/>
      <c r="G84" s="450"/>
      <c r="H84" s="450"/>
      <c r="I84" s="450"/>
      <c r="J84" s="450"/>
      <c r="K84" s="450"/>
      <c r="L84" s="450"/>
      <c r="M84" s="450"/>
      <c r="N84" s="647"/>
      <c r="O84" s="710"/>
      <c r="P84" s="637"/>
      <c r="Q84" s="642"/>
      <c r="R84" s="930"/>
      <c r="S84" s="931"/>
      <c r="T84" s="637"/>
      <c r="U84" s="643"/>
      <c r="V84" s="930"/>
      <c r="W84" s="931"/>
    </row>
    <row r="85" spans="1:24" ht="30" customHeight="1">
      <c r="F85" s="1212" t="s">
        <v>20</v>
      </c>
      <c r="G85" s="1023"/>
      <c r="H85" s="1023"/>
      <c r="I85" s="1023"/>
      <c r="J85" s="1023"/>
      <c r="K85" s="1023"/>
      <c r="L85" s="1023"/>
      <c r="M85" s="1024"/>
      <c r="N85" s="1025"/>
      <c r="O85" s="710"/>
      <c r="P85" s="637"/>
      <c r="Q85" s="642"/>
      <c r="R85" s="930"/>
      <c r="S85" s="931"/>
      <c r="T85" s="637"/>
      <c r="U85" s="643"/>
      <c r="V85" s="930"/>
      <c r="W85" s="931"/>
    </row>
    <row r="86" spans="1:24" ht="24.75" customHeight="1">
      <c r="F86" s="648"/>
      <c r="N86" s="649"/>
      <c r="O86" s="710"/>
      <c r="P86" s="637"/>
      <c r="Q86" s="642"/>
      <c r="R86" s="930"/>
      <c r="S86" s="931"/>
      <c r="T86" s="637"/>
      <c r="U86" s="643"/>
      <c r="V86" s="930"/>
      <c r="W86" s="931"/>
    </row>
    <row r="87" spans="1:24" ht="24.75" customHeight="1" thickBot="1">
      <c r="E87" s="650"/>
      <c r="F87" s="1051" t="s">
        <v>23</v>
      </c>
      <c r="G87" s="1052"/>
      <c r="H87" s="1052"/>
      <c r="I87" s="1052"/>
      <c r="J87" s="1052"/>
      <c r="K87" s="1052"/>
      <c r="L87" s="1052"/>
      <c r="M87" s="456"/>
      <c r="N87" s="650"/>
      <c r="O87" s="711"/>
      <c r="P87" s="637"/>
      <c r="Q87" s="642"/>
      <c r="R87" s="930"/>
      <c r="S87" s="931"/>
      <c r="T87" s="637"/>
      <c r="U87" s="643"/>
      <c r="V87" s="930"/>
      <c r="W87" s="93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930"/>
      <c r="S88" s="931"/>
      <c r="T88" s="637"/>
      <c r="U88" s="643"/>
      <c r="V88" s="930"/>
      <c r="W88" s="93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930"/>
      <c r="S89" s="931"/>
      <c r="T89" s="637"/>
      <c r="U89" s="643"/>
      <c r="V89" s="930"/>
      <c r="W89" s="931"/>
    </row>
    <row r="90" spans="1:24" ht="24.75" customHeight="1" thickBot="1">
      <c r="A90" s="1091"/>
      <c r="B90" s="1092"/>
      <c r="C90" s="1092"/>
      <c r="D90" s="1092"/>
      <c r="E90" s="1092"/>
      <c r="F90" s="1088"/>
      <c r="G90" s="1086"/>
      <c r="H90" s="1086"/>
      <c r="I90" s="720"/>
      <c r="J90" s="1086"/>
      <c r="K90" s="718"/>
      <c r="L90" s="1078"/>
      <c r="M90" s="1088"/>
      <c r="N90" s="1078"/>
      <c r="O90" s="1079"/>
      <c r="P90" s="637"/>
      <c r="Q90" s="642"/>
      <c r="R90" s="930"/>
      <c r="S90" s="931"/>
      <c r="T90" s="637"/>
      <c r="U90" s="643"/>
      <c r="V90" s="930"/>
      <c r="W90" s="93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54"/>
      <c r="R91" s="930"/>
      <c r="S91" s="931"/>
      <c r="T91" s="655"/>
      <c r="U91" s="656"/>
      <c r="V91" s="930"/>
      <c r="W91" s="931"/>
    </row>
    <row r="92" spans="1:24" ht="23.25" customHeight="1" thickBot="1">
      <c r="A92" s="1032"/>
      <c r="B92" s="1033"/>
      <c r="C92" s="1033"/>
      <c r="D92" s="1033"/>
      <c r="E92" s="1033"/>
      <c r="F92" s="1034"/>
      <c r="G92" s="657"/>
      <c r="H92" s="658"/>
      <c r="I92" s="744"/>
      <c r="J92" s="659"/>
      <c r="K92" s="730"/>
      <c r="L92" s="1102"/>
      <c r="M92" s="1103"/>
      <c r="N92" s="1101">
        <f t="shared" ref="N92:N97" si="8">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8"/>
        <v>0</v>
      </c>
      <c r="O93" s="1022"/>
      <c r="P93" s="663"/>
      <c r="Q93" s="1135" t="s">
        <v>120</v>
      </c>
      <c r="R93" s="1136"/>
      <c r="S93" s="1137"/>
      <c r="T93" s="664">
        <f>T55+T56-T92</f>
        <v>0</v>
      </c>
    </row>
    <row r="94" spans="1:24" ht="23.25" customHeight="1">
      <c r="A94" s="1032"/>
      <c r="B94" s="1033"/>
      <c r="C94" s="1033"/>
      <c r="D94" s="1033"/>
      <c r="E94" s="1033"/>
      <c r="F94" s="1034"/>
      <c r="G94" s="657"/>
      <c r="H94" s="665"/>
      <c r="I94" s="745"/>
      <c r="J94" s="659"/>
      <c r="K94" s="730"/>
      <c r="L94" s="1102"/>
      <c r="M94" s="1103"/>
      <c r="N94" s="1101">
        <f t="shared" si="8"/>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102"/>
      <c r="M95" s="1103"/>
      <c r="N95" s="1101">
        <f t="shared" si="8"/>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102"/>
      <c r="M96" s="1103"/>
      <c r="N96" s="1101">
        <f t="shared" si="8"/>
        <v>0</v>
      </c>
      <c r="O96" s="1022"/>
      <c r="P96" s="667"/>
      <c r="Q96" s="1123"/>
      <c r="R96" s="1124"/>
      <c r="S96" s="1124"/>
      <c r="T96" s="1125"/>
    </row>
    <row r="97" spans="1:20" ht="23.25" customHeight="1">
      <c r="A97" s="1032"/>
      <c r="B97" s="1033"/>
      <c r="C97" s="1033"/>
      <c r="D97" s="1033"/>
      <c r="E97" s="1033"/>
      <c r="F97" s="1034"/>
      <c r="G97" s="657"/>
      <c r="H97" s="665"/>
      <c r="I97" s="745"/>
      <c r="J97" s="659"/>
      <c r="K97" s="730"/>
      <c r="L97" s="1102"/>
      <c r="M97" s="1103"/>
      <c r="N97" s="1101">
        <f t="shared" si="8"/>
        <v>0</v>
      </c>
      <c r="O97" s="1022"/>
      <c r="P97" s="687"/>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7.5">
      <c r="A99" s="1176"/>
      <c r="B99" s="1176"/>
      <c r="C99" s="1176"/>
      <c r="D99" s="1176"/>
      <c r="E99" s="1176"/>
      <c r="F99" s="1176"/>
      <c r="G99" s="587"/>
      <c r="H99" s="57"/>
      <c r="I99" s="57"/>
      <c r="J99" s="587"/>
      <c r="K99" s="587"/>
      <c r="L99" s="1177"/>
      <c r="M99" s="1177"/>
      <c r="N99" s="1177"/>
      <c r="O99" s="1177"/>
    </row>
    <row r="100" spans="1:20" ht="17.5">
      <c r="A100" s="1176"/>
      <c r="B100" s="1176"/>
      <c r="C100" s="1176"/>
      <c r="D100" s="1176"/>
      <c r="E100" s="1176"/>
      <c r="F100" s="1176"/>
      <c r="G100" s="587"/>
      <c r="H100" s="57"/>
      <c r="I100" s="57"/>
      <c r="J100" s="587"/>
      <c r="K100" s="587"/>
      <c r="L100" s="1177"/>
      <c r="M100" s="1177"/>
      <c r="N100" s="1177"/>
      <c r="O100" s="1177"/>
    </row>
    <row r="101" spans="1:20" ht="17.5">
      <c r="A101" s="1176"/>
      <c r="B101" s="1176"/>
      <c r="C101" s="1176"/>
      <c r="D101" s="1176"/>
      <c r="E101" s="1176"/>
      <c r="F101" s="1176"/>
      <c r="G101" s="587"/>
      <c r="H101" s="57"/>
      <c r="I101" s="57"/>
      <c r="J101" s="587"/>
      <c r="K101" s="587"/>
      <c r="L101" s="1177"/>
      <c r="M101" s="1177"/>
      <c r="N101" s="1177"/>
      <c r="O101" s="1177"/>
    </row>
    <row r="102" spans="1:20">
      <c r="A102" s="564"/>
      <c r="H102" s="688"/>
      <c r="I102" s="688"/>
      <c r="Q102" s="689"/>
    </row>
    <row r="103" spans="1:20">
      <c r="A103" s="564"/>
      <c r="H103" s="688"/>
      <c r="I103" s="688"/>
    </row>
    <row r="104" spans="1:20">
      <c r="L104" s="671"/>
    </row>
    <row r="105" spans="1:20">
      <c r="L105" s="671"/>
      <c r="M105" s="671"/>
    </row>
    <row r="106" spans="1:20" ht="15.5">
      <c r="M106" s="671"/>
      <c r="P106" s="672"/>
      <c r="Q106" s="672"/>
      <c r="R106" s="672"/>
    </row>
    <row r="107" spans="1:20" ht="15.5">
      <c r="L107" s="672"/>
      <c r="M107" s="671"/>
    </row>
    <row r="108" spans="1:20" ht="15.5">
      <c r="L108" s="690"/>
    </row>
    <row r="109" spans="1:20" ht="15.5">
      <c r="L109" s="672"/>
    </row>
    <row r="111" spans="1:20">
      <c r="L111" s="671"/>
    </row>
    <row r="112" spans="1:20">
      <c r="L112" s="671"/>
    </row>
    <row r="113" spans="2:13">
      <c r="L113" s="671"/>
    </row>
    <row r="114" spans="2:13">
      <c r="L114" s="671"/>
    </row>
    <row r="115" spans="2:13">
      <c r="L115" s="671"/>
      <c r="M115" s="671"/>
    </row>
    <row r="117" spans="2:13" ht="15.5">
      <c r="L117" s="672"/>
    </row>
    <row r="118" spans="2:13" ht="15.5">
      <c r="B118" s="673"/>
      <c r="C118" s="673"/>
      <c r="D118" s="673"/>
      <c r="E118" s="673"/>
      <c r="F118" s="673"/>
      <c r="G118" s="673"/>
      <c r="H118" s="673"/>
      <c r="I118" s="673"/>
      <c r="J118" s="673"/>
      <c r="K118" s="673"/>
      <c r="L118" s="673"/>
    </row>
    <row r="119" spans="2:13" ht="15.5">
      <c r="B119" s="673"/>
      <c r="C119" s="673"/>
      <c r="D119" s="673"/>
      <c r="E119" s="673"/>
      <c r="F119" s="673"/>
      <c r="G119" s="673"/>
      <c r="H119" s="673"/>
      <c r="I119" s="673"/>
      <c r="J119" s="673"/>
      <c r="K119" s="673"/>
      <c r="L119" s="673"/>
    </row>
    <row r="120" spans="2:13" ht="15.5">
      <c r="B120" s="673"/>
      <c r="C120" s="673"/>
      <c r="D120" s="673"/>
      <c r="E120" s="673"/>
      <c r="F120" s="673"/>
      <c r="G120" s="673"/>
      <c r="H120" s="673"/>
      <c r="I120" s="673"/>
      <c r="J120" s="673"/>
      <c r="K120" s="673"/>
      <c r="L120" s="673"/>
    </row>
  </sheetData>
  <sheetProtection algorithmName="SHA-512" hashValue="VmZdzu2NJlUdE+mAwT2EH4smpPOt2DJsEmsvUXj8uWYX/uaSLFC1+9Dcy0pYCBkLzlkz4SiHK0ip/XfNiGzb1g==" saltValue="krjxGyAQRcgQ7fFlzY8tVA==" spinCount="100000" sheet="1" formatCells="0" formatColumns="0" formatRows="0" insertColumns="0" insertRows="0" insertHyperlinks="0" deleteRows="0"/>
  <mergeCells count="268">
    <mergeCell ref="X51:Y51"/>
    <mergeCell ref="Q52:R52"/>
    <mergeCell ref="S52:T52"/>
    <mergeCell ref="F77:I77"/>
    <mergeCell ref="J77:L77"/>
    <mergeCell ref="M77:N77"/>
    <mergeCell ref="F78:I78"/>
    <mergeCell ref="J78:L78"/>
    <mergeCell ref="M78:N78"/>
    <mergeCell ref="G51:I51"/>
    <mergeCell ref="F55:H55"/>
    <mergeCell ref="F59:I59"/>
    <mergeCell ref="F58:I58"/>
    <mergeCell ref="F60:I60"/>
    <mergeCell ref="F61:I61"/>
    <mergeCell ref="F62:I62"/>
    <mergeCell ref="F63:I63"/>
    <mergeCell ref="F64:I64"/>
    <mergeCell ref="F72:I72"/>
    <mergeCell ref="M51:O51"/>
    <mergeCell ref="F57:L57"/>
    <mergeCell ref="P54:S54"/>
    <mergeCell ref="R65:S65"/>
    <mergeCell ref="Q57:S57"/>
    <mergeCell ref="E42:F42"/>
    <mergeCell ref="E43:F43"/>
    <mergeCell ref="E44:F44"/>
    <mergeCell ref="E45:F45"/>
    <mergeCell ref="E46:F46"/>
    <mergeCell ref="E47:F47"/>
    <mergeCell ref="E48:F48"/>
    <mergeCell ref="E49:F49"/>
    <mergeCell ref="E50:F50"/>
    <mergeCell ref="E33:F33"/>
    <mergeCell ref="E34:F34"/>
    <mergeCell ref="E35:F35"/>
    <mergeCell ref="E36:F36"/>
    <mergeCell ref="E37:F37"/>
    <mergeCell ref="E38:F38"/>
    <mergeCell ref="E39:F39"/>
    <mergeCell ref="E40:F40"/>
    <mergeCell ref="E41:F41"/>
    <mergeCell ref="E19:F19"/>
    <mergeCell ref="E20:F20"/>
    <mergeCell ref="E21:F21"/>
    <mergeCell ref="E22:F22"/>
    <mergeCell ref="E23:F23"/>
    <mergeCell ref="E24:F24"/>
    <mergeCell ref="E25:F25"/>
    <mergeCell ref="E26:F26"/>
    <mergeCell ref="E27:F27"/>
    <mergeCell ref="E10:F10"/>
    <mergeCell ref="E11:F11"/>
    <mergeCell ref="E12:F12"/>
    <mergeCell ref="E13:F13"/>
    <mergeCell ref="E14:F14"/>
    <mergeCell ref="E15:F15"/>
    <mergeCell ref="E16:F16"/>
    <mergeCell ref="E17:F17"/>
    <mergeCell ref="E18:F18"/>
    <mergeCell ref="E3:F3"/>
    <mergeCell ref="G2:I2"/>
    <mergeCell ref="G1:I1"/>
    <mergeCell ref="E4:F4"/>
    <mergeCell ref="E5:F5"/>
    <mergeCell ref="E6:F6"/>
    <mergeCell ref="E7:F7"/>
    <mergeCell ref="E8:F8"/>
    <mergeCell ref="E9:F9"/>
    <mergeCell ref="A58:D58"/>
    <mergeCell ref="A51:D51"/>
    <mergeCell ref="F54:L54"/>
    <mergeCell ref="A59:D59"/>
    <mergeCell ref="T97:T98"/>
    <mergeCell ref="L94:M94"/>
    <mergeCell ref="N94:O94"/>
    <mergeCell ref="L95:M95"/>
    <mergeCell ref="N95:O95"/>
    <mergeCell ref="N98:O98"/>
    <mergeCell ref="N96:O96"/>
    <mergeCell ref="Q94:T96"/>
    <mergeCell ref="L92:M92"/>
    <mergeCell ref="Q97:S97"/>
    <mergeCell ref="Q98:S98"/>
    <mergeCell ref="J62:L62"/>
    <mergeCell ref="M63:N63"/>
    <mergeCell ref="M62:N62"/>
    <mergeCell ref="M64:N64"/>
    <mergeCell ref="J63:L63"/>
    <mergeCell ref="J70:L70"/>
    <mergeCell ref="R68:S68"/>
    <mergeCell ref="R64:S64"/>
    <mergeCell ref="R66:S66"/>
    <mergeCell ref="R62:S62"/>
    <mergeCell ref="R63:S63"/>
    <mergeCell ref="R61:S61"/>
    <mergeCell ref="R67:S67"/>
    <mergeCell ref="J60:L60"/>
    <mergeCell ref="M60:N60"/>
    <mergeCell ref="S51:T51"/>
    <mergeCell ref="R58:S58"/>
    <mergeCell ref="Q56:S56"/>
    <mergeCell ref="M66:N66"/>
    <mergeCell ref="J67:L67"/>
    <mergeCell ref="M70:N70"/>
    <mergeCell ref="M67:N67"/>
    <mergeCell ref="F65:I65"/>
    <mergeCell ref="F66:I66"/>
    <mergeCell ref="F67:I67"/>
    <mergeCell ref="F68:I68"/>
    <mergeCell ref="F69:I69"/>
    <mergeCell ref="F70:I70"/>
    <mergeCell ref="F71:I71"/>
    <mergeCell ref="N101:O101"/>
    <mergeCell ref="L93:M93"/>
    <mergeCell ref="G89:G90"/>
    <mergeCell ref="H89:H90"/>
    <mergeCell ref="J2:L2"/>
    <mergeCell ref="L89:M90"/>
    <mergeCell ref="N93:O93"/>
    <mergeCell ref="M57:N57"/>
    <mergeCell ref="J58:L58"/>
    <mergeCell ref="J59:L59"/>
    <mergeCell ref="N100:O100"/>
    <mergeCell ref="N97:O97"/>
    <mergeCell ref="N89:O90"/>
    <mergeCell ref="L100:M100"/>
    <mergeCell ref="N99:O99"/>
    <mergeCell ref="N92:O92"/>
    <mergeCell ref="L91:M91"/>
    <mergeCell ref="N91:O91"/>
    <mergeCell ref="J72:L72"/>
    <mergeCell ref="J74:L74"/>
    <mergeCell ref="J75:L75"/>
    <mergeCell ref="J73:L73"/>
    <mergeCell ref="F73:I73"/>
    <mergeCell ref="F74:I74"/>
    <mergeCell ref="A101:F101"/>
    <mergeCell ref="L96:M96"/>
    <mergeCell ref="L97:M97"/>
    <mergeCell ref="L98:M98"/>
    <mergeCell ref="L99:M99"/>
    <mergeCell ref="A96:F96"/>
    <mergeCell ref="A97:F97"/>
    <mergeCell ref="J89:J90"/>
    <mergeCell ref="A99:F99"/>
    <mergeCell ref="A100:F100"/>
    <mergeCell ref="L101:M101"/>
    <mergeCell ref="A98:F98"/>
    <mergeCell ref="A93:F93"/>
    <mergeCell ref="A92:F92"/>
    <mergeCell ref="A94:F94"/>
    <mergeCell ref="A95:F95"/>
    <mergeCell ref="A89:F90"/>
    <mergeCell ref="A91:F91"/>
    <mergeCell ref="Q93:S93"/>
    <mergeCell ref="R88:S88"/>
    <mergeCell ref="R86:S86"/>
    <mergeCell ref="R87:S87"/>
    <mergeCell ref="R90:S90"/>
    <mergeCell ref="M73:N73"/>
    <mergeCell ref="J76:L76"/>
    <mergeCell ref="M76:N76"/>
    <mergeCell ref="M75:N75"/>
    <mergeCell ref="R79:S79"/>
    <mergeCell ref="R91:S91"/>
    <mergeCell ref="Q92:S92"/>
    <mergeCell ref="R75:S75"/>
    <mergeCell ref="R76:S76"/>
    <mergeCell ref="J81:L81"/>
    <mergeCell ref="J79:L79"/>
    <mergeCell ref="M74:N74"/>
    <mergeCell ref="R85:S85"/>
    <mergeCell ref="F85:L85"/>
    <mergeCell ref="M85:N85"/>
    <mergeCell ref="F87:L87"/>
    <mergeCell ref="A88:O88"/>
    <mergeCell ref="F79:I79"/>
    <mergeCell ref="U92:W92"/>
    <mergeCell ref="V59:W59"/>
    <mergeCell ref="V61:W61"/>
    <mergeCell ref="V62:W62"/>
    <mergeCell ref="V63:W63"/>
    <mergeCell ref="V64:W64"/>
    <mergeCell ref="V75:W75"/>
    <mergeCell ref="V76:W76"/>
    <mergeCell ref="V65:W65"/>
    <mergeCell ref="V91:W91"/>
    <mergeCell ref="V90:W90"/>
    <mergeCell ref="V89:W89"/>
    <mergeCell ref="M69:N69"/>
    <mergeCell ref="R82:S82"/>
    <mergeCell ref="R73:S73"/>
    <mergeCell ref="R74:S74"/>
    <mergeCell ref="J61:L61"/>
    <mergeCell ref="M72:N72"/>
    <mergeCell ref="R80:S80"/>
    <mergeCell ref="M80:N80"/>
    <mergeCell ref="F81:I81"/>
    <mergeCell ref="R89:S89"/>
    <mergeCell ref="J71:L71"/>
    <mergeCell ref="U57:W57"/>
    <mergeCell ref="V58:W58"/>
    <mergeCell ref="V72:W72"/>
    <mergeCell ref="V73:W73"/>
    <mergeCell ref="V74:W74"/>
    <mergeCell ref="V87:W87"/>
    <mergeCell ref="V88:W88"/>
    <mergeCell ref="V67:W67"/>
    <mergeCell ref="V68:W68"/>
    <mergeCell ref="V69:W69"/>
    <mergeCell ref="V70:W70"/>
    <mergeCell ref="V79:W79"/>
    <mergeCell ref="V81:W81"/>
    <mergeCell ref="V71:W71"/>
    <mergeCell ref="V86:W86"/>
    <mergeCell ref="V66:W66"/>
    <mergeCell ref="V85:W85"/>
    <mergeCell ref="V83:W83"/>
    <mergeCell ref="V80:W80"/>
    <mergeCell ref="J1:Y1"/>
    <mergeCell ref="M2:Y2"/>
    <mergeCell ref="A2:B2"/>
    <mergeCell ref="V84:W84"/>
    <mergeCell ref="F82:L82"/>
    <mergeCell ref="M82:N82"/>
    <mergeCell ref="M81:N81"/>
    <mergeCell ref="M79:N79"/>
    <mergeCell ref="V82:W82"/>
    <mergeCell ref="P55:S55"/>
    <mergeCell ref="Q51:R51"/>
    <mergeCell ref="R59:S59"/>
    <mergeCell ref="M55:N55"/>
    <mergeCell ref="J51:L51"/>
    <mergeCell ref="M59:N59"/>
    <mergeCell ref="J55:L55"/>
    <mergeCell ref="M54:N54"/>
    <mergeCell ref="M58:N58"/>
    <mergeCell ref="M61:N61"/>
    <mergeCell ref="M71:N71"/>
    <mergeCell ref="M68:N68"/>
    <mergeCell ref="J64:L64"/>
    <mergeCell ref="A57:D57"/>
    <mergeCell ref="A82:D82"/>
    <mergeCell ref="C2:D2"/>
    <mergeCell ref="R84:S84"/>
    <mergeCell ref="R83:S83"/>
    <mergeCell ref="R81:S81"/>
    <mergeCell ref="J66:L66"/>
    <mergeCell ref="J65:L65"/>
    <mergeCell ref="J68:L68"/>
    <mergeCell ref="J69:L69"/>
    <mergeCell ref="M65:N65"/>
    <mergeCell ref="A63:D63"/>
    <mergeCell ref="R71:S71"/>
    <mergeCell ref="F76:I76"/>
    <mergeCell ref="R72:S72"/>
    <mergeCell ref="R69:S69"/>
    <mergeCell ref="R70:S70"/>
    <mergeCell ref="F75:I75"/>
    <mergeCell ref="E28:F28"/>
    <mergeCell ref="E29:F29"/>
    <mergeCell ref="E30:F30"/>
    <mergeCell ref="E31:F31"/>
    <mergeCell ref="E32:F32"/>
    <mergeCell ref="A68:D68"/>
    <mergeCell ref="F80:I80"/>
    <mergeCell ref="J80:L80"/>
  </mergeCells>
  <phoneticPr fontId="0" type="noConversion"/>
  <dataValidations count="1">
    <dataValidation type="list" allowBlank="1" showInputMessage="1" showErrorMessage="1" sqref="C4:C49" xr:uid="{00000000-0002-0000-0C00-000000000000}">
      <formula1>$AC$1:$AC$3</formula1>
    </dataValidation>
  </dataValidations>
  <hyperlinks>
    <hyperlink ref="J3" location="GLOSSARY!A3" display="CORE DUES" xr:uid="{DB490923-5D8A-4A6D-98B5-6CB91CC49967}"/>
    <hyperlink ref="P3" location="GLOSSARY!A10" display="Operating Expenses" xr:uid="{5C9FCBED-309E-4B53-A923-D3980040EDFE}"/>
    <hyperlink ref="R3" location="GLOSSARY!A12" display="Executive Expenses" xr:uid="{58472F7B-7BF9-488C-8D47-7AA57D03781F}"/>
    <hyperlink ref="S3" location="GLOSSARY!A13" display="Bargaining Expenses" xr:uid="{FAD599A5-A07D-45BC-A731-5A198598E609}"/>
    <hyperlink ref="T3" location="GLOSSARY!A14" display="Grievances/ Arbitration" xr:uid="{9FA44BB6-139A-40E7-AEBB-C35362E613E5}"/>
    <hyperlink ref="V3" location="GLOSSARY!A16" display="CUPE ONLY Conventions/ Conferences" xr:uid="{4E8D522D-2C51-43AA-8F1C-800EC32EEC6F}"/>
    <hyperlink ref="Y3" location="GLOSSARY!A19" display="Other" xr:uid="{F603B7AF-6B4A-4AC0-9331-1570E9ADCD1D}"/>
    <hyperlink ref="Q3" location="GLOSSARY!A11" display="Special Purchases" xr:uid="{002AFE7C-033D-4C6E-97D1-5644329FF501}"/>
    <hyperlink ref="U3" location="GLOSSARY!A15" display="Committee Expenses" xr:uid="{AAC86F9C-8AF6-456E-A599-FCFABC671A4C}"/>
    <hyperlink ref="W3" location="GLOSSARY!A17" display="Education" xr:uid="{C13F8CC4-2ABB-4CEF-B2CC-43D304ECEA49}"/>
    <hyperlink ref="X3" location="GLOSSARY!A18" display="Contributions/ Donations" xr:uid="{8B71BADA-6432-43F8-9552-3BF900D4F90E}"/>
    <hyperlink ref="O3" location="GLOSSARY!A9" display="Salaries" xr:uid="{AAA2A981-F476-4CBB-8C9B-FB306BBC584C}"/>
    <hyperlink ref="K3" location="GLOSSARY!A4" display="OTHER" xr:uid="{AEF84881-F302-4F4D-BB4B-DFBBBE4C7195}"/>
    <hyperlink ref="Z3" location="Glossary!A20" display="Other" xr:uid="{2FED755B-27CE-4DA5-897E-6741CE3ECC55}"/>
    <hyperlink ref="L3" location="GLOSSARY!A5" display="NON CORE DUES" xr:uid="{869A6406-5235-42D2-AADE-A548F63680B9}"/>
    <hyperlink ref="M3" location="GLOSSARY!A7" display="CUPE Per Capita" xr:uid="{1D764766-83DE-479A-ADC0-67068E55DEE1}"/>
    <hyperlink ref="N3" location="GLOSSARY!A8" display="Affiliation Fees" xr:uid="{84CA9212-2F2D-45E1-BB6B-9ABD538FE24C}"/>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A1E41-A492-4E8F-94CD-066566CD7A46}">
  <sheetPr>
    <tabColor rgb="FF990099"/>
  </sheetPr>
  <dimension ref="A1:AY641"/>
  <sheetViews>
    <sheetView zoomScale="130" zoomScaleNormal="130" workbookViewId="0">
      <selection activeCell="C11" sqref="C11"/>
    </sheetView>
  </sheetViews>
  <sheetFormatPr defaultRowHeight="12.5"/>
  <cols>
    <col min="1" max="1" width="24.1796875" customWidth="1"/>
    <col min="2" max="2" width="18.26953125" customWidth="1"/>
    <col min="3" max="3" width="14.1796875" customWidth="1"/>
    <col min="5" max="5" width="17.81640625" customWidth="1"/>
    <col min="6" max="6" width="21.7265625" customWidth="1"/>
    <col min="8" max="8" width="5.54296875" customWidth="1"/>
    <col min="9" max="9" width="17.7265625" customWidth="1"/>
    <col min="10" max="10" width="24.54296875" customWidth="1"/>
    <col min="11" max="11" width="11.453125" customWidth="1"/>
    <col min="12" max="12" width="5" customWidth="1"/>
    <col min="13" max="13" width="17.453125" customWidth="1"/>
    <col min="14" max="14" width="22.453125" customWidth="1"/>
    <col min="17" max="17" width="18.453125" customWidth="1"/>
    <col min="18" max="18" width="20.1796875" customWidth="1"/>
    <col min="19" max="19" width="9.26953125" customWidth="1"/>
    <col min="21" max="21" width="16.1796875" customWidth="1"/>
    <col min="22" max="22" width="21.81640625" customWidth="1"/>
    <col min="23" max="23" width="10.54296875" customWidth="1"/>
    <col min="25" max="25" width="16.1796875" customWidth="1"/>
    <col min="26" max="26" width="20.81640625" customWidth="1"/>
    <col min="29" max="29" width="14.1796875" customWidth="1"/>
    <col min="30" max="30" width="24.54296875" customWidth="1"/>
    <col min="33" max="33" width="14.453125" customWidth="1"/>
    <col min="34" max="34" width="25" customWidth="1"/>
    <col min="37" max="37" width="14.453125" customWidth="1"/>
    <col min="38" max="38" width="22.54296875" customWidth="1"/>
    <col min="41" max="41" width="14.1796875" customWidth="1"/>
    <col min="42" max="42" width="22.26953125" customWidth="1"/>
    <col min="45" max="45" width="11.7265625" customWidth="1"/>
    <col min="46" max="46" width="21.1796875" customWidth="1"/>
    <col min="49" max="49" width="15.453125" customWidth="1"/>
    <col min="50" max="50" width="20.1796875" customWidth="1"/>
  </cols>
  <sheetData>
    <row r="1" spans="1:9">
      <c r="C1" s="4"/>
    </row>
    <row r="4" spans="1:9" ht="13">
      <c r="A4" s="154" t="s">
        <v>143</v>
      </c>
      <c r="B4" s="319">
        <f>'BEGIN HERE'!J3</f>
        <v>0</v>
      </c>
    </row>
    <row r="5" spans="1:9" ht="13">
      <c r="A5" s="154" t="s">
        <v>144</v>
      </c>
      <c r="B5" s="319">
        <f>'BEGIN HERE'!J6</f>
        <v>0</v>
      </c>
    </row>
    <row r="6" spans="1:9">
      <c r="I6" t="s">
        <v>145</v>
      </c>
    </row>
    <row r="7" spans="1:9" ht="13">
      <c r="A7" s="845" t="s">
        <v>146</v>
      </c>
    </row>
    <row r="8" spans="1:9" ht="13">
      <c r="A8" s="147"/>
    </row>
    <row r="9" spans="1:9" ht="15.5">
      <c r="A9" s="154" t="s">
        <v>147</v>
      </c>
      <c r="B9" s="843">
        <f>Treasurer!C24</f>
        <v>0</v>
      </c>
    </row>
    <row r="10" spans="1:9" ht="16" thickBot="1">
      <c r="A10" s="154" t="s">
        <v>148</v>
      </c>
      <c r="B10" s="843">
        <f>Treasurer!I24</f>
        <v>0</v>
      </c>
      <c r="C10" s="844"/>
      <c r="D10" s="844"/>
    </row>
    <row r="11" spans="1:9" ht="26.5" thickBot="1">
      <c r="A11" s="285" t="s">
        <v>149</v>
      </c>
      <c r="B11" s="862">
        <f>'BEGIN HERE'!J11</f>
        <v>0</v>
      </c>
      <c r="C11" s="863">
        <f>B11-B10</f>
        <v>0</v>
      </c>
      <c r="D11" s="844"/>
    </row>
    <row r="12" spans="1:9" ht="15.5">
      <c r="A12" s="154"/>
      <c r="C12" s="844"/>
      <c r="D12" s="844"/>
    </row>
    <row r="13" spans="1:9" ht="13">
      <c r="A13" s="154" t="s">
        <v>150</v>
      </c>
      <c r="C13" s="838">
        <f>MAX(0,B10-B9-B11)</f>
        <v>0</v>
      </c>
    </row>
    <row r="14" spans="1:9" ht="13">
      <c r="A14" s="154" t="s">
        <v>151</v>
      </c>
      <c r="C14" s="839" t="e">
        <f>MAX(0,C13/Treasurer!C23)</f>
        <v>#DIV/0!</v>
      </c>
    </row>
    <row r="15" spans="1:9" ht="13">
      <c r="A15" s="154"/>
      <c r="C15" s="839"/>
    </row>
    <row r="18" spans="1:51" ht="13">
      <c r="A18" s="154" t="s">
        <v>152</v>
      </c>
      <c r="E18" s="154" t="s">
        <v>153</v>
      </c>
    </row>
    <row r="19" spans="1:51" ht="13">
      <c r="A19" s="154"/>
    </row>
    <row r="20" spans="1:51" ht="13">
      <c r="A20" t="str">
        <f t="array" ref="A20">IFERROR(INDEX(Jan!$D$4:$D$49,SMALL(IF(Jan!$Z$4:$Z$49&lt;&gt;"",ROW(Jan!$D$4:$D$49)),ROW(36:36))-3,1),"")</f>
        <v/>
      </c>
      <c r="E20" s="840"/>
      <c r="F20" s="154" t="s">
        <v>53</v>
      </c>
      <c r="G20" s="841"/>
      <c r="I20" s="840"/>
      <c r="J20" s="154" t="s">
        <v>125</v>
      </c>
      <c r="K20" s="841"/>
      <c r="M20" s="154"/>
      <c r="N20" s="154" t="s">
        <v>131</v>
      </c>
      <c r="O20" s="841"/>
      <c r="Q20" s="154"/>
      <c r="R20" s="154" t="s">
        <v>132</v>
      </c>
      <c r="S20" s="841"/>
      <c r="U20" s="154"/>
      <c r="V20" s="154" t="s">
        <v>134</v>
      </c>
      <c r="W20" s="841"/>
      <c r="Y20" s="154"/>
      <c r="Z20" s="154" t="s">
        <v>135</v>
      </c>
      <c r="AA20" s="841"/>
      <c r="AC20" s="154"/>
      <c r="AD20" s="154" t="s">
        <v>136</v>
      </c>
      <c r="AE20" s="841"/>
      <c r="AG20" s="154"/>
      <c r="AH20" s="154" t="s">
        <v>137</v>
      </c>
      <c r="AI20" s="841"/>
      <c r="AK20" s="154"/>
      <c r="AL20" s="154" t="s">
        <v>138</v>
      </c>
      <c r="AM20" s="841"/>
      <c r="AO20" s="154"/>
      <c r="AP20" s="154" t="s">
        <v>140</v>
      </c>
      <c r="AQ20" s="841"/>
      <c r="AS20" s="154"/>
      <c r="AT20" s="154" t="s">
        <v>141</v>
      </c>
      <c r="AU20" s="841"/>
      <c r="AW20" s="154"/>
      <c r="AX20" s="154" t="s">
        <v>142</v>
      </c>
      <c r="AY20" s="841"/>
    </row>
    <row r="21" spans="1:51" ht="13">
      <c r="A21" s="147" t="s">
        <v>154</v>
      </c>
      <c r="B21" s="147" t="s">
        <v>155</v>
      </c>
      <c r="C21" s="147" t="s">
        <v>104</v>
      </c>
      <c r="E21" s="147" t="s">
        <v>154</v>
      </c>
      <c r="F21" s="147" t="s">
        <v>155</v>
      </c>
      <c r="G21" s="147" t="s">
        <v>104</v>
      </c>
      <c r="I21" s="147" t="s">
        <v>154</v>
      </c>
      <c r="J21" s="147" t="s">
        <v>155</v>
      </c>
      <c r="K21" s="147" t="s">
        <v>104</v>
      </c>
      <c r="M21" s="147" t="s">
        <v>154</v>
      </c>
      <c r="N21" s="147" t="s">
        <v>155</v>
      </c>
      <c r="O21" s="147" t="s">
        <v>104</v>
      </c>
      <c r="Q21" s="147" t="s">
        <v>154</v>
      </c>
      <c r="R21" s="147" t="s">
        <v>155</v>
      </c>
      <c r="S21" s="147" t="s">
        <v>104</v>
      </c>
      <c r="U21" s="147" t="s">
        <v>154</v>
      </c>
      <c r="V21" s="147" t="s">
        <v>155</v>
      </c>
      <c r="W21" s="147" t="s">
        <v>104</v>
      </c>
      <c r="Y21" s="147" t="s">
        <v>154</v>
      </c>
      <c r="Z21" s="147" t="s">
        <v>155</v>
      </c>
      <c r="AA21" s="147" t="s">
        <v>104</v>
      </c>
      <c r="AC21" s="147" t="s">
        <v>154</v>
      </c>
      <c r="AD21" s="147" t="s">
        <v>155</v>
      </c>
      <c r="AE21" s="147" t="s">
        <v>104</v>
      </c>
      <c r="AG21" s="147" t="s">
        <v>154</v>
      </c>
      <c r="AH21" s="147" t="s">
        <v>155</v>
      </c>
      <c r="AI21" s="147" t="s">
        <v>104</v>
      </c>
      <c r="AK21" s="147" t="s">
        <v>154</v>
      </c>
      <c r="AL21" s="147" t="s">
        <v>155</v>
      </c>
      <c r="AM21" s="147" t="s">
        <v>104</v>
      </c>
      <c r="AO21" s="147" t="s">
        <v>154</v>
      </c>
      <c r="AP21" s="147" t="s">
        <v>155</v>
      </c>
      <c r="AQ21" s="147" t="s">
        <v>104</v>
      </c>
      <c r="AS21" s="147" t="s">
        <v>154</v>
      </c>
      <c r="AT21" s="147" t="s">
        <v>155</v>
      </c>
      <c r="AU21" s="147" t="s">
        <v>104</v>
      </c>
      <c r="AW21" s="147" t="s">
        <v>154</v>
      </c>
      <c r="AX21" s="147" t="s">
        <v>155</v>
      </c>
      <c r="AY21" s="147" t="s">
        <v>104</v>
      </c>
    </row>
    <row r="22" spans="1:51">
      <c r="A22" t="str">
        <f t="array" ref="A22">IFERROR(INDEX('Bill 32_hidden'!$A$3:$A$565,SMALL(IF('Bill 32_hidden'!$C$3:$C$565&gt;0,ROW('Bill 32_hidden'!$A$3:$A$565)),ROW(10:10))-2,1),"")</f>
        <v/>
      </c>
      <c r="B22" t="str" cm="1">
        <f t="array" ref="B22">IFERROR(INDEX('Bill 32_hidden'!$B$3:$B$565,SMALL(IF('Bill 32_hidden'!$C$3:$C$565&gt;0,ROW('Bill 32_hidden'!$B$3:$B$565)),ROW(10:10))-2,1),"")</f>
        <v/>
      </c>
      <c r="C22" s="838" t="str" cm="1">
        <f t="array" ref="C22">IFERROR(INDEX('Bill 32_hidden'!$C$3:$C$565,SMALL(IF('Bill 32_hidden'!$C$3:$C$565&gt;0,ROW('Bill 32_hidden'!$C$3:$C$565)),ROW(10:10))-2,1),"")</f>
        <v/>
      </c>
      <c r="E22" t="str">
        <f t="array" ref="E22">IFERROR(INDEX(Jan!$D$4:$D$49,SMALL(IF(Jan!$Z$4:$Z$49&gt;0,ROW(Jan!$D$4:$D$49)),ROW(10:10))-3,1),"")</f>
        <v/>
      </c>
      <c r="F22" t="str" cm="1">
        <f t="array" ref="F22">IFERROR(INDEX(Jan!$E$4:$E$49,SMALL(IF(Jan!$Z$4:$Z$49&gt;0,ROW(Jan!$E$4:$E$49)),ROW(10:10))-3,1),"")</f>
        <v/>
      </c>
      <c r="G22" s="838" t="str" cm="1">
        <f t="array" ref="G22">IFERROR(INDEX(Jan!$Z$4:$Z$49,SMALL(IF(Jan!$Z$4:$Z$49&gt;0,ROW(Jan!$Z$4:$Z$49)),ROW(10:10))-3,1),"")</f>
        <v/>
      </c>
      <c r="I22" t="str" cm="1">
        <f t="array" ref="I22">IFERROR(INDEX(Feb!$D$4:$D$49,SMALL(IF(Feb!$Z$4:$Z$49&gt;0,ROW(Feb!$D$4:$D$49)),ROW(10:10))-3,1),"")</f>
        <v/>
      </c>
      <c r="J22" t="str" cm="1">
        <f t="array" ref="J22">IFERROR(INDEX(Feb!$E$4:$E$49,SMALL(IF(Feb!$Z$4:$Z$49&gt;0,ROW(Feb!$E$4:$E$49)),ROW(10:10))-3,1),"")</f>
        <v/>
      </c>
      <c r="K22" s="838" t="str" cm="1">
        <f t="array" ref="K22">IFERROR(INDEX(Feb!$Z$4:$Z$49,SMALL(IF(Feb!$Z$4:$Z$49&lt;&gt;"",ROW(Feb!$Z$4:$Z$49)),ROW(10:10))-3,1),"")</f>
        <v/>
      </c>
      <c r="M22" t="str" cm="1">
        <f t="array" ref="M22">IFERROR(INDEX(March!$D$4:$D$49,SMALL(IF(March!$Z$4:$Z$49&gt;0,ROW(March!$D$4:$D$49)),ROW(10:10))-3,1),"")</f>
        <v/>
      </c>
      <c r="N22" t="str" cm="1">
        <f t="array" ref="N22">IFERROR(INDEX(March!$E$4:$E$49,SMALL(IF(March!$Z$4:$Z$49&gt;0,ROW(March!$E$4:$E$49)),ROW(10:10))-3,1),"")</f>
        <v/>
      </c>
      <c r="O22" s="838" t="str" cm="1">
        <f t="array" ref="O22">IFERROR(INDEX(March!$Z$4:$Z$49,SMALL(IF(March!$Z$4:$Z$49&gt;0,ROW(March!$Z$4:$Z$49)),ROW(10:10))-3,1),"")</f>
        <v/>
      </c>
      <c r="Q22" t="str" cm="1">
        <f t="array" ref="Q22">IFERROR(INDEX(April!$D$4:$D$49,SMALL(IF(April!$Z$4:$Z$49&gt;0,ROW(April!$D$4:$D$49)),ROW(10:10))-3,1),"")</f>
        <v/>
      </c>
      <c r="R22" t="str" cm="1">
        <f t="array" ref="R22">IFERROR(INDEX(April!$E$4:$E$49,SMALL(IF(April!$Z$4:$Z$49&gt;0,ROW(April!$E$4:$E$49)),ROW(10:10))-3,1),"")</f>
        <v/>
      </c>
      <c r="S22" s="838" t="str" cm="1">
        <f t="array" ref="S22">IFERROR(INDEX(April!$Z$4:$Z$49,SMALL(IF(April!$Z$4:$Z$49&gt;0,ROW(April!$Z$4:$Z$49)),ROW(10:10))-3,1),"")</f>
        <v/>
      </c>
      <c r="U22" t="str" cm="1">
        <f t="array" ref="U22">IFERROR(INDEX(May!$D$4:$D$49,SMALL(IF(May!$Z$4:$Z$49&gt;0,ROW(May!$D$4:$D$49)),ROW(10:10))-3,1),"")</f>
        <v/>
      </c>
      <c r="V22" t="str" cm="1">
        <f t="array" ref="V22">IFERROR(INDEX(May!$E$4:$E$49,SMALL(IF(May!$Z$4:$Z$49&gt;0,ROW(May!$E$4:$E$49)),ROW(10:10))-3,1),"")</f>
        <v/>
      </c>
      <c r="W22" s="838" t="str" cm="1">
        <f t="array" ref="W22">IFERROR(INDEX(May!$Z$4:$Z$49,SMALL(IF(May!$Z$4:$Z$49&gt;0,ROW(May!$Z$4:$Z$49)),ROW(10:10))-3,1),"")</f>
        <v/>
      </c>
      <c r="Y22" t="str" cm="1">
        <f t="array" ref="Y22">IFERROR(INDEX(June!$D$4:$D$49,SMALL(IF(June!$Z$4:$Z$49&gt;0,ROW(June!$D$4:$D$49)),ROW(10:10))-3,1),"")</f>
        <v/>
      </c>
      <c r="Z22" t="str" cm="1">
        <f t="array" ref="Z22">IFERROR(INDEX(June!$E$4:$E$49,SMALL(IF(June!$Z$4:$Z$49&gt;0,ROW(June!$E$4:$E$49)),ROW(10:10))-3,1),"")</f>
        <v/>
      </c>
      <c r="AA22" s="838" t="str" cm="1">
        <f t="array" ref="AA22">IFERROR(INDEX(June!$Z$4:$Z$49,SMALL(IF(June!$Z$4:$Z$49&gt;0,ROW(June!$Z$4:$Z$49)),ROW(10:10))-3,1),"")</f>
        <v/>
      </c>
      <c r="AC22" t="str" cm="1">
        <f t="array" ref="AC22">IFERROR(INDEX(July!$D$4:$D$49,SMALL(IF(July!$Z$4:$Z$49&gt;0,ROW(July!$D$4:$D$49)),ROW(10:10))-3,1),"")</f>
        <v/>
      </c>
      <c r="AD22" t="str" cm="1">
        <f t="array" ref="AD22">IFERROR(INDEX(July!$E$4:$E$49,SMALL(IF(July!$Z$4:$Z$49&gt;0,ROW(July!$E$4:$E$49)),ROW(10:10))-3,1),"")</f>
        <v/>
      </c>
      <c r="AE22" s="838" t="str" cm="1">
        <f t="array" ref="AE22">IFERROR(INDEX(July!$Z$4:$Z$49,SMALL(IF(July!$Z$4:$Z$49&gt;0,ROW(July!$Z$4:$Z$49)),ROW(10:10))-3,1),"")</f>
        <v/>
      </c>
      <c r="AG22" t="str" cm="1">
        <f t="array" ref="AG22">IFERROR(INDEX(Aug!$D$4:$D$49,SMALL(IF(Aug!$Z$4:$Z$49&gt;0,ROW(Aug!$D$4:$D$49)),ROW(10:10))-3,1),"")</f>
        <v/>
      </c>
      <c r="AH22" t="str" cm="1">
        <f t="array" ref="AH22">IFERROR(INDEX(Aug!$E$4:$E$49,SMALL(IF(Aug!$Z$4:$Z$49&gt;0,ROW(Aug!$E$4:$E$49)),ROW(10:10))-3,1),"")</f>
        <v/>
      </c>
      <c r="AI22" s="838" t="str" cm="1">
        <f t="array" ref="AI22">IFERROR(INDEX(Aug!$Z$4:$Z$49,SMALL(IF(Aug!$Z$4:$Z$49&gt;0,ROW(Aug!$Z$4:$Z$49)),ROW(10:10))-3,1),"")</f>
        <v/>
      </c>
      <c r="AK22" s="4" t="str" cm="1">
        <f t="array" ref="AK22">IFERROR(INDEX(Sept!$D$4:$D$49,SMALL(IF(Sept!$Z$4:$Z$49&gt;0,ROW(Sept!$D$4:$D$49)),ROW(10:10))-3,1),"")</f>
        <v/>
      </c>
      <c r="AL22" s="4" t="str" cm="1">
        <f t="array" ref="AL22">IFERROR(INDEX(Sept!$E$4:$E$49,SMALL(IF(Sept!$Z$4:$Z$49&gt;0,ROW(Sept!$E$4:$E$49)),ROW(10:10))-3,1),"")</f>
        <v/>
      </c>
      <c r="AM22" s="842" t="str" cm="1">
        <f t="array" ref="AM22">IFERROR(INDEX(Sept!$Z$4:$Z$49,SMALL(IF(Sept!$Z$4:$Z$49&gt;0,ROW(Sept!$Z$4:$Z$49)),ROW(10:10))-3,1),"")</f>
        <v/>
      </c>
      <c r="AO22" t="str" cm="1">
        <f t="array" ref="AO22">IFERROR(INDEX(Oct!$D$4:$D$49,SMALL(IF(Oct!$Z$4:$Z$49&gt;0,ROW(Oct!$D$4:$D$49)),ROW(10:10))-3,1),"")</f>
        <v/>
      </c>
      <c r="AP22" t="str" cm="1">
        <f t="array" ref="AP22">IFERROR(INDEX(Oct!$E$4:$E$49,SMALL(IF(Oct!$Z$4:$Z$49&gt;0,ROW(Oct!$E$4:$E$49)),ROW(10:10))-3,1),"")</f>
        <v/>
      </c>
      <c r="AQ22" s="838" t="str" cm="1">
        <f t="array" ref="AQ22">IFERROR(INDEX(Oct!$Z$4:$Z$49,SMALL(IF(Oct!$Z$4:$Z$49&gt;0,ROW(Oct!$Z$4:$Z$49)),ROW(10:10))-3,1),"")</f>
        <v/>
      </c>
      <c r="AS22" t="str" cm="1">
        <f t="array" ref="AS22">IFERROR(INDEX(Nov!$D$4:$D$49,SMALL(IF(Nov!$Z$4:$Z$49&gt;0,ROW(Nov!$D$4:$D$49)),ROW(10:10))-3,1),"")</f>
        <v/>
      </c>
      <c r="AT22" t="str" cm="1">
        <f t="array" ref="AT22">IFERROR(INDEX(Nov!$E$4:$E$49,SMALL(IF(Nov!$Z$4:$Z$49&gt;0,ROW(Nov!$E$4:$E$49)),ROW(10:10))-3,1),"")</f>
        <v/>
      </c>
      <c r="AU22" s="838" t="str" cm="1">
        <f t="array" ref="AU22">IFERROR(INDEX(Nov!$Z$4:$Z$49,SMALL(IF(Nov!$Z$4:$Z$49&gt;0,ROW(Nov!$Z$4:$Z$49)),ROW(10:10))-3,1),"")</f>
        <v/>
      </c>
      <c r="AW22" t="str" cm="1">
        <f t="array" ref="AW22">IFERROR(INDEX(Dec!$D$4:$D$49,SMALL(IF(Dec!$Z$4:$Z$49&gt;0,ROW(Dec!$D$4:$D$49)),ROW(10:10))-3,1),"")</f>
        <v/>
      </c>
      <c r="AX22" t="str" cm="1">
        <f t="array" ref="AX22">IFERROR(INDEX(Dec!$E$4:$E$49,SMALL(IF(Dec!$Z$4:$Z$49&gt;0,ROW(Dec!$E$4:$E$49)),ROW(10:10))-3,1),"")</f>
        <v/>
      </c>
      <c r="AY22" s="838" t="str" cm="1">
        <f t="array" ref="AY22">IFERROR(INDEX(Dec!$Z$4:$Z$49,SMALL(IF(Dec!$Z$4:$Z$49&gt;0,ROW(Dec!$Z$4:$Z$49)),ROW(10:10))-3,1),"")</f>
        <v/>
      </c>
    </row>
    <row r="23" spans="1:51">
      <c r="A23" t="str">
        <f t="array" ref="A23">IFERROR(INDEX('Bill 32_hidden'!$A$3:$A$565,SMALL(IF('Bill 32_hidden'!$C$3:$C$565&gt;0,ROW('Bill 32_hidden'!$A$3:$A$565)),ROW(13:13))-2,1),"")</f>
        <v/>
      </c>
      <c r="B23" t="str" cm="1">
        <f t="array" ref="B23">IFERROR(INDEX('Bill 32_hidden'!$B$3:$B$565,SMALL(IF('Bill 32_hidden'!$C$3:$C$565&gt;0,ROW('Bill 32_hidden'!$B$3:$B$565)),ROW(13:13))-2,1),"")</f>
        <v/>
      </c>
      <c r="C23" s="838" t="str" cm="1">
        <f t="array" ref="C23">IFERROR(INDEX('Bill 32_hidden'!$C$3:$C$565,SMALL(IF('Bill 32_hidden'!$C$3:$C$565&gt;0,ROW('Bill 32_hidden'!$C$3:$C$565)),ROW(13:13))-2,1),"")</f>
        <v/>
      </c>
      <c r="E23" t="str">
        <f t="array" ref="E23">IFERROR(INDEX(Jan!$D$4:$D$49,SMALL(IF(Jan!$Z$4:$Z$49&gt;0,ROW(Jan!$D$4:$D$49)),ROW(13:13))-3,1),"")</f>
        <v/>
      </c>
      <c r="F23" t="str" cm="1">
        <f t="array" ref="F23">IFERROR(INDEX(Jan!$E$4:$E$49,SMALL(IF(Jan!$Z$4:$Z$49&gt;0,ROW(Jan!$E$4:$E$49)),ROW(13:13))-3,1),"")</f>
        <v/>
      </c>
      <c r="G23" s="838" t="str" cm="1">
        <f t="array" ref="G23">IFERROR(INDEX(Jan!$Z$4:$Z$49,SMALL(IF(Jan!$Z$4:$Z$49&gt;0,ROW(Jan!$Z$4:$Z$49)),ROW(11:11))-3,1),"")</f>
        <v/>
      </c>
      <c r="I23" t="str" cm="1">
        <f t="array" ref="I23">IFERROR(INDEX(Feb!$D$4:$D$49,SMALL(IF(Feb!$Z$4:$Z$49&gt;0,ROW(Feb!$D$4:$D$49)),ROW(13:13))-3,1),"")</f>
        <v/>
      </c>
      <c r="J23" t="str" cm="1">
        <f t="array" ref="J23">IFERROR(INDEX(Feb!$E$4:$E$49,SMALL(IF(Feb!$Z$4:$Z$49&gt;0,ROW(Feb!$E$4:$E$49)),ROW(13:13))-3,1),"")</f>
        <v/>
      </c>
      <c r="K23" s="838" t="str" cm="1">
        <f t="array" ref="K23">IFERROR(INDEX(Feb!$Z$4:$Z$49,SMALL(IF(Feb!$Z$4:$Z$49&lt;&gt;"",ROW(Feb!$Z$4:$Z$49)),ROW(13:13))-3,1),"")</f>
        <v/>
      </c>
      <c r="M23" t="str" cm="1">
        <f t="array" ref="M23">IFERROR(INDEX(March!$D$4:$D$49,SMALL(IF(March!$Z$4:$Z$49&gt;0,ROW(March!$D$4:$D$49)),ROW(13:13))-3,1),"")</f>
        <v/>
      </c>
      <c r="N23" t="str" cm="1">
        <f t="array" ref="N23">IFERROR(INDEX(March!$E$4:$E$49,SMALL(IF(March!$Z$4:$Z$49&gt;0,ROW(March!$E$4:$E$49)),ROW(13:13))-3,1),"")</f>
        <v/>
      </c>
      <c r="O23" s="838" t="str" cm="1">
        <f t="array" ref="O23">IFERROR(INDEX(March!$Z$4:$Z$49,SMALL(IF(March!$Z$4:$Z$49&gt;0,ROW(March!$Z$4:$Z$49)),ROW(13:13))-3,1),"")</f>
        <v/>
      </c>
      <c r="Q23" t="str" cm="1">
        <f t="array" ref="Q23">IFERROR(INDEX(April!$D$4:$D$49,SMALL(IF(April!$Z$4:$Z$49&gt;0,ROW(April!$D$4:$D$49)),ROW(13:13))-3,1),"")</f>
        <v/>
      </c>
      <c r="R23" t="str" cm="1">
        <f t="array" ref="R23">IFERROR(INDEX(April!$E$4:$E$49,SMALL(IF(April!$Z$4:$Z$49&gt;0,ROW(April!$E$4:$E$49)),ROW(13:13))-3,1),"")</f>
        <v/>
      </c>
      <c r="S23" s="838" t="str" cm="1">
        <f t="array" ref="S23">IFERROR(INDEX(April!$Z$4:$Z$49,SMALL(IF(April!$Z$4:$Z$49&gt;0,ROW(April!$Z$4:$Z$49)),ROW(13:13))-3,1),"")</f>
        <v/>
      </c>
      <c r="U23" t="str" cm="1">
        <f t="array" ref="U23">IFERROR(INDEX(May!$D$4:$D$49,SMALL(IF(May!$Z$4:$Z$49&gt;0,ROW(May!$D$4:$D$49)),ROW(13:13))-3,1),"")</f>
        <v/>
      </c>
      <c r="V23" t="str" cm="1">
        <f t="array" ref="V23">IFERROR(INDEX(May!$E$4:$E$49,SMALL(IF(May!$Z$4:$Z$49&gt;0,ROW(May!$E$4:$E$49)),ROW(13:13))-3,1),"")</f>
        <v/>
      </c>
      <c r="W23" s="838" t="str" cm="1">
        <f t="array" ref="W23">IFERROR(INDEX(May!$Z$4:$Z$49,SMALL(IF(May!$Z$4:$Z$49&gt;0,ROW(May!$Z$4:$Z$49)),ROW(13:13))-3,1),"")</f>
        <v/>
      </c>
      <c r="Y23" t="str" cm="1">
        <f t="array" ref="Y23">IFERROR(INDEX(June!$D$4:$D$49,SMALL(IF(June!$Z$4:$Z$49&gt;0,ROW(June!$D$4:$D$49)),ROW(13:13))-3,1),"")</f>
        <v/>
      </c>
      <c r="Z23" t="str" cm="1">
        <f t="array" ref="Z23">IFERROR(INDEX(June!$E$4:$E$49,SMALL(IF(June!$Z$4:$Z$49&gt;0,ROW(June!$E$4:$E$49)),ROW(13:13))-3,1),"")</f>
        <v/>
      </c>
      <c r="AA23" s="838" t="str" cm="1">
        <f t="array" ref="AA23">IFERROR(INDEX(June!$Z$4:$Z$49,SMALL(IF(June!$Z$4:$Z$49&gt;0,ROW(June!$Z$4:$Z$49)),ROW(13:13))-3,1),"")</f>
        <v/>
      </c>
      <c r="AC23" t="str" cm="1">
        <f t="array" ref="AC23">IFERROR(INDEX(July!$D$4:$D$49,SMALL(IF(July!$Z$4:$Z$49&gt;0,ROW(July!$D$4:$D$49)),ROW(13:13))-3,1),"")</f>
        <v/>
      </c>
      <c r="AD23" t="str" cm="1">
        <f t="array" ref="AD23">IFERROR(INDEX(July!$E$4:$E$49,SMALL(IF(July!$Z$4:$Z$49&gt;0,ROW(July!$E$4:$E$49)),ROW(13:13))-3,1),"")</f>
        <v/>
      </c>
      <c r="AE23" s="838" t="str" cm="1">
        <f t="array" ref="AE23">IFERROR(INDEX(July!$Z$4:$Z$49,SMALL(IF(July!$Z$4:$Z$49&gt;0,ROW(July!$Z$4:$Z$49)),ROW(13:13))-3,1),"")</f>
        <v/>
      </c>
      <c r="AG23" t="str" cm="1">
        <f t="array" ref="AG23">IFERROR(INDEX(Aug!$D$4:$D$49,SMALL(IF(Aug!$Z$4:$Z$49&gt;0,ROW(Aug!$D$4:$D$49)),ROW(13:13))-3,1),"")</f>
        <v/>
      </c>
      <c r="AH23" t="str" cm="1">
        <f t="array" ref="AH23">IFERROR(INDEX(Aug!$E$4:$E$49,SMALL(IF(Aug!$Z$4:$Z$49&gt;0,ROW(Aug!$E$4:$E$49)),ROW(13:13))-3,1),"")</f>
        <v/>
      </c>
      <c r="AI23" s="838" t="str" cm="1">
        <f t="array" ref="AI23">IFERROR(INDEX(Aug!$Z$4:$Z$49,SMALL(IF(Aug!$Z$4:$Z$49&gt;0,ROW(Aug!$Z$4:$Z$49)),ROW(13:13))-3,1),"")</f>
        <v/>
      </c>
      <c r="AK23" s="4" t="str" cm="1">
        <f t="array" ref="AK23">IFERROR(INDEX(Sept!$D$4:$D$49,SMALL(IF(Sept!$Z$4:$Z$49&gt;0,ROW(Sept!$D$4:$D$49)),ROW(13:13))-3,1),"")</f>
        <v/>
      </c>
      <c r="AL23" s="4" t="str" cm="1">
        <f t="array" ref="AL23">IFERROR(INDEX(Sept!$E$4:$E$49,SMALL(IF(Sept!$Z$4:$Z$49&gt;0,ROW(Sept!$E$4:$E$49)),ROW(13:13))-3,1),"")</f>
        <v/>
      </c>
      <c r="AM23" s="842" t="str" cm="1">
        <f t="array" ref="AM23">IFERROR(INDEX(Sept!$Z$4:$Z$49,SMALL(IF(Sept!$Z$4:$Z$49&gt;0,ROW(Sept!$Z$4:$Z$49)),ROW(13:13))-3,1),"")</f>
        <v/>
      </c>
      <c r="AO23" t="str" cm="1">
        <f t="array" ref="AO23">IFERROR(INDEX(Oct!$D$4:$D$49,SMALL(IF(Oct!$Z$4:$Z$49&gt;0,ROW(Oct!$D$4:$D$49)),ROW(13:13))-3,1),"")</f>
        <v/>
      </c>
      <c r="AP23" t="str" cm="1">
        <f t="array" ref="AP23">IFERROR(INDEX(Oct!$E$4:$E$49,SMALL(IF(Oct!$Z$4:$Z$49&gt;0,ROW(Oct!$E$4:$E$49)),ROW(13:13))-3,1),"")</f>
        <v/>
      </c>
      <c r="AQ23" s="838" t="str" cm="1">
        <f t="array" ref="AQ23">IFERROR(INDEX(Oct!$Z$4:$Z$49,SMALL(IF(Oct!$Z$4:$Z$49&gt;0,ROW(Oct!$Z$4:$Z$49)),ROW(13:13))-3,1),"")</f>
        <v/>
      </c>
      <c r="AS23" t="str" cm="1">
        <f t="array" ref="AS23">IFERROR(INDEX(Nov!$D$4:$D$49,SMALL(IF(Nov!$Z$4:$Z$49&gt;0,ROW(Nov!$D$4:$D$49)),ROW(13:13))-3,1),"")</f>
        <v/>
      </c>
      <c r="AT23" t="str" cm="1">
        <f t="array" ref="AT23">IFERROR(INDEX(Nov!$E$4:$E$49,SMALL(IF(Nov!$Z$4:$Z$49&gt;0,ROW(Nov!$E$4:$E$49)),ROW(13:13))-3,1),"")</f>
        <v/>
      </c>
      <c r="AU23" s="838" t="str" cm="1">
        <f t="array" ref="AU23">IFERROR(INDEX(Nov!$Z$4:$Z$49,SMALL(IF(Nov!$Z$4:$Z$49&gt;0,ROW(Nov!$Z$4:$Z$49)),ROW(13:13))-3,1),"")</f>
        <v/>
      </c>
      <c r="AW23" t="str" cm="1">
        <f t="array" ref="AW23">IFERROR(INDEX(Dec!$D$4:$D$49,SMALL(IF(Dec!$Z$4:$Z$49&gt;0,ROW(Dec!$D$4:$D$49)),ROW(13:13))-3,1),"")</f>
        <v/>
      </c>
      <c r="AX23" t="str" cm="1">
        <f t="array" ref="AX23">IFERROR(INDEX(Dec!$E$4:$E$49,SMALL(IF(Dec!$Z$4:$Z$49&gt;0,ROW(Dec!$E$4:$E$49)),ROW(13:13))-3,1),"")</f>
        <v/>
      </c>
      <c r="AY23" s="838" t="str" cm="1">
        <f t="array" ref="AY23">IFERROR(INDEX(Dec!$Z$4:$Z$49,SMALL(IF(Dec!$Z$4:$Z$49&gt;0,ROW(Dec!$Z$4:$Z$49)),ROW(13:13))-3,1),"")</f>
        <v/>
      </c>
    </row>
    <row r="24" spans="1:51">
      <c r="A24" t="str">
        <f t="array" ref="A24">IFERROR(INDEX('Bill 32_hidden'!$A$3:$A$565,SMALL(IF('Bill 32_hidden'!$C$3:$C$565&gt;0,ROW('Bill 32_hidden'!$A$3:$A$565)),ROW(14:14))-2,1),"")</f>
        <v/>
      </c>
      <c r="B24" t="str" cm="1">
        <f t="array" ref="B24">IFERROR(INDEX('Bill 32_hidden'!$B$3:$B$565,SMALL(IF('Bill 32_hidden'!$C$3:$C$565&gt;0,ROW('Bill 32_hidden'!$B$3:$B$565)),ROW(14:14))-2,1),"")</f>
        <v/>
      </c>
      <c r="C24" s="838" t="str" cm="1">
        <f t="array" ref="C24">IFERROR(INDEX('Bill 32_hidden'!$C$3:$C$565,SMALL(IF('Bill 32_hidden'!$C$3:$C$565&gt;0,ROW('Bill 32_hidden'!$C$3:$C$565)),ROW(14:14))-2,1),"")</f>
        <v/>
      </c>
      <c r="E24" t="str">
        <f t="array" ref="E24">IFERROR(INDEX(Jan!$D$4:$D$49,SMALL(IF(Jan!$Z$4:$Z$49&gt;0,ROW(Jan!$D$4:$D$49)),ROW(14:14))-3,1),"")</f>
        <v/>
      </c>
      <c r="F24" t="str" cm="1">
        <f t="array" ref="F24">IFERROR(INDEX(Jan!$E$4:$E$49,SMALL(IF(Jan!$Z$4:$Z$49&gt;0,ROW(Jan!$E$4:$E$49)),ROW(14:14))-3,1),"")</f>
        <v/>
      </c>
      <c r="G24" s="838" t="str" cm="1">
        <f t="array" ref="G24">IFERROR(INDEX(Jan!$Z$4:$Z$49,SMALL(IF(Jan!$Z$4:$Z$49&gt;0,ROW(Jan!$Z$4:$Z$49)),ROW(12:12))-3,1),"")</f>
        <v/>
      </c>
      <c r="I24" t="str" cm="1">
        <f t="array" ref="I24">IFERROR(INDEX(Feb!$D$4:$D$49,SMALL(IF(Feb!$Z$4:$Z$49&gt;0,ROW(Feb!$D$4:$D$49)),ROW(14:14))-3,1),"")</f>
        <v/>
      </c>
      <c r="J24" t="str" cm="1">
        <f t="array" ref="J24">IFERROR(INDEX(Feb!$E$4:$E$49,SMALL(IF(Feb!$Z$4:$Z$49&gt;0,ROW(Feb!$E$4:$E$49)),ROW(14:14))-3,1),"")</f>
        <v/>
      </c>
      <c r="K24" s="838" t="str" cm="1">
        <f t="array" ref="K24">IFERROR(INDEX(Feb!$Z$4:$Z$49,SMALL(IF(Feb!$Z$4:$Z$49&lt;&gt;"",ROW(Feb!$Z$4:$Z$49)),ROW(14:14))-3,1),"")</f>
        <v/>
      </c>
      <c r="M24" t="str" cm="1">
        <f t="array" ref="M24">IFERROR(INDEX(March!$D$4:$D$49,SMALL(IF(March!$Z$4:$Z$49&gt;0,ROW(March!$D$4:$D$49)),ROW(14:14))-3,1),"")</f>
        <v/>
      </c>
      <c r="N24" t="str" cm="1">
        <f t="array" ref="N24">IFERROR(INDEX(March!$E$4:$E$49,SMALL(IF(March!$Z$4:$Z$49&gt;0,ROW(March!$E$4:$E$49)),ROW(14:14))-3,1),"")</f>
        <v/>
      </c>
      <c r="O24" s="838" t="str" cm="1">
        <f t="array" ref="O24">IFERROR(INDEX(March!$Z$4:$Z$49,SMALL(IF(March!$Z$4:$Z$49&gt;0,ROW(March!$Z$4:$Z$49)),ROW(14:14))-3,1),"")</f>
        <v/>
      </c>
      <c r="Q24" t="str" cm="1">
        <f t="array" ref="Q24">IFERROR(INDEX(April!$D$4:$D$49,SMALL(IF(April!$Z$4:$Z$49&gt;0,ROW(April!$D$4:$D$49)),ROW(14:14))-3,1),"")</f>
        <v/>
      </c>
      <c r="R24" t="str" cm="1">
        <f t="array" ref="R24">IFERROR(INDEX(April!$E$4:$E$49,SMALL(IF(April!$Z$4:$Z$49&gt;0,ROW(April!$E$4:$E$49)),ROW(14:14))-3,1),"")</f>
        <v/>
      </c>
      <c r="S24" s="838" t="str" cm="1">
        <f t="array" ref="S24">IFERROR(INDEX(April!$Z$4:$Z$49,SMALL(IF(April!$Z$4:$Z$49&gt;0,ROW(April!$Z$4:$Z$49)),ROW(14:14))-3,1),"")</f>
        <v/>
      </c>
      <c r="U24" t="str" cm="1">
        <f t="array" ref="U24">IFERROR(INDEX(May!$D$4:$D$49,SMALL(IF(May!$Z$4:$Z$49&gt;0,ROW(May!$D$4:$D$49)),ROW(14:14))-3,1),"")</f>
        <v/>
      </c>
      <c r="V24" t="str" cm="1">
        <f t="array" ref="V24">IFERROR(INDEX(May!$E$4:$E$49,SMALL(IF(May!$Z$4:$Z$49&gt;0,ROW(May!$E$4:$E$49)),ROW(14:14))-3,1),"")</f>
        <v/>
      </c>
      <c r="W24" s="838" t="str" cm="1">
        <f t="array" ref="W24">IFERROR(INDEX(May!$Z$4:$Z$49,SMALL(IF(May!$Z$4:$Z$49&gt;0,ROW(May!$Z$4:$Z$49)),ROW(14:14))-3,1),"")</f>
        <v/>
      </c>
      <c r="Y24" t="str" cm="1">
        <f t="array" ref="Y24">IFERROR(INDEX(June!$D$4:$D$49,SMALL(IF(June!$Z$4:$Z$49&gt;0,ROW(June!$D$4:$D$49)),ROW(14:14))-3,1),"")</f>
        <v/>
      </c>
      <c r="Z24" t="str" cm="1">
        <f t="array" ref="Z24">IFERROR(INDEX(June!$E$4:$E$49,SMALL(IF(June!$Z$4:$Z$49&gt;0,ROW(June!$E$4:$E$49)),ROW(14:14))-3,1),"")</f>
        <v/>
      </c>
      <c r="AA24" s="838" t="str" cm="1">
        <f t="array" ref="AA24">IFERROR(INDEX(June!$Z$4:$Z$49,SMALL(IF(June!$Z$4:$Z$49&gt;0,ROW(June!$Z$4:$Z$49)),ROW(14:14))-3,1),"")</f>
        <v/>
      </c>
      <c r="AC24" t="str" cm="1">
        <f t="array" ref="AC24">IFERROR(INDEX(July!$D$4:$D$49,SMALL(IF(July!$Z$4:$Z$49&gt;0,ROW(July!$D$4:$D$49)),ROW(14:14))-3,1),"")</f>
        <v/>
      </c>
      <c r="AD24" t="str" cm="1">
        <f t="array" ref="AD24">IFERROR(INDEX(July!$E$4:$E$49,SMALL(IF(July!$Z$4:$Z$49&gt;0,ROW(July!$E$4:$E$49)),ROW(14:14))-3,1),"")</f>
        <v/>
      </c>
      <c r="AE24" s="838" t="str" cm="1">
        <f t="array" ref="AE24">IFERROR(INDEX(July!$Z$4:$Z$49,SMALL(IF(July!$Z$4:$Z$49&gt;0,ROW(July!$Z$4:$Z$49)),ROW(14:14))-3,1),"")</f>
        <v/>
      </c>
      <c r="AG24" t="str" cm="1">
        <f t="array" ref="AG24">IFERROR(INDEX(Aug!$D$4:$D$49,SMALL(IF(Aug!$Z$4:$Z$49&gt;0,ROW(Aug!$D$4:$D$49)),ROW(14:14))-3,1),"")</f>
        <v/>
      </c>
      <c r="AH24" t="str" cm="1">
        <f t="array" ref="AH24">IFERROR(INDEX(Aug!$E$4:$E$49,SMALL(IF(Aug!$Z$4:$Z$49&gt;0,ROW(Aug!$E$4:$E$49)),ROW(14:14))-3,1),"")</f>
        <v/>
      </c>
      <c r="AI24" s="838" t="str" cm="1">
        <f t="array" ref="AI24">IFERROR(INDEX(Aug!$Z$4:$Z$49,SMALL(IF(Aug!$Z$4:$Z$49&gt;0,ROW(Aug!$Z$4:$Z$49)),ROW(14:14))-3,1),"")</f>
        <v/>
      </c>
      <c r="AK24" s="4" t="str" cm="1">
        <f t="array" ref="AK24">IFERROR(INDEX(Sept!$D$4:$D$49,SMALL(IF(Sept!$Z$4:$Z$49&gt;0,ROW(Sept!$D$4:$D$49)),ROW(14:14))-3,1),"")</f>
        <v/>
      </c>
      <c r="AL24" s="4" t="str" cm="1">
        <f t="array" ref="AL24">IFERROR(INDEX(Sept!$E$4:$E$49,SMALL(IF(Sept!$Z$4:$Z$49&gt;0,ROW(Sept!$E$4:$E$49)),ROW(14:14))-3,1),"")</f>
        <v/>
      </c>
      <c r="AM24" s="842" t="str" cm="1">
        <f t="array" ref="AM24">IFERROR(INDEX(Sept!$Z$4:$Z$49,SMALL(IF(Sept!$Z$4:$Z$49&gt;0,ROW(Sept!$Z$4:$Z$49)),ROW(14:14))-3,1),"")</f>
        <v/>
      </c>
      <c r="AO24" t="str" cm="1">
        <f t="array" ref="AO24">IFERROR(INDEX(Oct!$D$4:$D$49,SMALL(IF(Oct!$Z$4:$Z$49&gt;0,ROW(Oct!$D$4:$D$49)),ROW(14:14))-3,1),"")</f>
        <v/>
      </c>
      <c r="AP24" t="str" cm="1">
        <f t="array" ref="AP24">IFERROR(INDEX(Oct!$E$4:$E$49,SMALL(IF(Oct!$Z$4:$Z$49&gt;0,ROW(Oct!$E$4:$E$49)),ROW(14:14))-3,1),"")</f>
        <v/>
      </c>
      <c r="AQ24" s="838" t="str" cm="1">
        <f t="array" ref="AQ24">IFERROR(INDEX(Oct!$Z$4:$Z$49,SMALL(IF(Oct!$Z$4:$Z$49&gt;0,ROW(Oct!$Z$4:$Z$49)),ROW(14:14))-3,1),"")</f>
        <v/>
      </c>
      <c r="AS24" t="str" cm="1">
        <f t="array" ref="AS24">IFERROR(INDEX(Nov!$D$4:$D$49,SMALL(IF(Nov!$Z$4:$Z$49&gt;0,ROW(Nov!$D$4:$D$49)),ROW(14:14))-3,1),"")</f>
        <v/>
      </c>
      <c r="AT24" t="str" cm="1">
        <f t="array" ref="AT24">IFERROR(INDEX(Nov!$E$4:$E$49,SMALL(IF(Nov!$Z$4:$Z$49&gt;0,ROW(Nov!$E$4:$E$49)),ROW(14:14))-3,1),"")</f>
        <v/>
      </c>
      <c r="AU24" s="838" t="str" cm="1">
        <f t="array" ref="AU24">IFERROR(INDEX(Nov!$Z$4:$Z$49,SMALL(IF(Nov!$Z$4:$Z$49&gt;0,ROW(Nov!$Z$4:$Z$49)),ROW(14:14))-3,1),"")</f>
        <v/>
      </c>
      <c r="AW24" t="str" cm="1">
        <f t="array" ref="AW24">IFERROR(INDEX(Dec!$D$4:$D$49,SMALL(IF(Dec!$Z$4:$Z$49&gt;0,ROW(Dec!$D$4:$D$49)),ROW(14:14))-3,1),"")</f>
        <v/>
      </c>
      <c r="AX24" t="str" cm="1">
        <f t="array" ref="AX24">IFERROR(INDEX(Dec!$E$4:$E$49,SMALL(IF(Dec!$Z$4:$Z$49&gt;0,ROW(Dec!$E$4:$E$49)),ROW(14:14))-3,1),"")</f>
        <v/>
      </c>
      <c r="AY24" s="838" t="str" cm="1">
        <f t="array" ref="AY24">IFERROR(INDEX(Dec!$Z$4:$Z$49,SMALL(IF(Dec!$Z$4:$Z$49&gt;0,ROW(Dec!$Z$4:$Z$49)),ROW(14:14))-3,1),"")</f>
        <v/>
      </c>
    </row>
    <row r="25" spans="1:51">
      <c r="A25" t="str">
        <f t="array" ref="A25">IFERROR(INDEX('Bill 32_hidden'!$A$3:$A$565,SMALL(IF('Bill 32_hidden'!$C$3:$C$565&gt;0,ROW('Bill 32_hidden'!$A$3:$A$565)),ROW(15:15))-2,1),"")</f>
        <v/>
      </c>
      <c r="B25" t="str" cm="1">
        <f t="array" ref="B25">IFERROR(INDEX('Bill 32_hidden'!$B$3:$B$565,SMALL(IF('Bill 32_hidden'!$C$3:$C$565&gt;0,ROW('Bill 32_hidden'!$B$3:$B$565)),ROW(15:15))-2,1),"")</f>
        <v/>
      </c>
      <c r="C25" s="838" t="str" cm="1">
        <f t="array" ref="C25">IFERROR(INDEX('Bill 32_hidden'!$C$3:$C$565,SMALL(IF('Bill 32_hidden'!$C$3:$C$565&gt;0,ROW('Bill 32_hidden'!$C$3:$C$565)),ROW(15:15))-2,1),"")</f>
        <v/>
      </c>
      <c r="E25" t="str">
        <f t="array" ref="E25">IFERROR(INDEX(Jan!$D$4:$D$49,SMALL(IF(Jan!$Z$4:$Z$49&gt;0,ROW(Jan!$D$4:$D$49)),ROW(15:15))-3,1),"")</f>
        <v/>
      </c>
      <c r="F25" t="str" cm="1">
        <f t="array" ref="F25">IFERROR(INDEX(Jan!$E$4:$E$49,SMALL(IF(Jan!$Z$4:$Z$49&gt;0,ROW(Jan!$E$4:$E$49)),ROW(15:15))-3,1),"")</f>
        <v/>
      </c>
      <c r="G25" s="838" t="str" cm="1">
        <f t="array" ref="G25">IFERROR(INDEX(Jan!$Z$4:$Z$49,SMALL(IF(Jan!$Z$4:$Z$49&gt;0,ROW(Jan!$Z$4:$Z$49)),ROW(13:13))-3,1),"")</f>
        <v/>
      </c>
      <c r="I25" t="str" cm="1">
        <f t="array" ref="I25">IFERROR(INDEX(Feb!$D$4:$D$49,SMALL(IF(Feb!$Z$4:$Z$49&gt;0,ROW(Feb!$D$4:$D$49)),ROW(15:15))-3,1),"")</f>
        <v/>
      </c>
      <c r="J25" t="str" cm="1">
        <f t="array" ref="J25">IFERROR(INDEX(Feb!$E$4:$E$49,SMALL(IF(Feb!$Z$4:$Z$49&gt;0,ROW(Feb!$E$4:$E$49)),ROW(15:15))-3,1),"")</f>
        <v/>
      </c>
      <c r="K25" s="838" t="str" cm="1">
        <f t="array" ref="K25">IFERROR(INDEX(Feb!$Z$4:$Z$49,SMALL(IF(Feb!$Z$4:$Z$49&lt;&gt;"",ROW(Feb!$Z$4:$Z$49)),ROW(15:15))-3,1),"")</f>
        <v/>
      </c>
      <c r="M25" t="str" cm="1">
        <f t="array" ref="M25">IFERROR(INDEX(March!$D$4:$D$49,SMALL(IF(March!$Z$4:$Z$49&gt;0,ROW(March!$D$4:$D$49)),ROW(15:15))-3,1),"")</f>
        <v/>
      </c>
      <c r="N25" t="str" cm="1">
        <f t="array" ref="N25">IFERROR(INDEX(March!$E$4:$E$49,SMALL(IF(March!$Z$4:$Z$49&gt;0,ROW(March!$E$4:$E$49)),ROW(15:15))-3,1),"")</f>
        <v/>
      </c>
      <c r="O25" s="838" t="str" cm="1">
        <f t="array" ref="O25">IFERROR(INDEX(March!$Z$4:$Z$49,SMALL(IF(March!$Z$4:$Z$49&gt;0,ROW(March!$Z$4:$Z$49)),ROW(15:15))-3,1),"")</f>
        <v/>
      </c>
      <c r="Q25" t="str" cm="1">
        <f t="array" ref="Q25">IFERROR(INDEX(April!$D$4:$D$49,SMALL(IF(April!$Z$4:$Z$49&gt;0,ROW(April!$D$4:$D$49)),ROW(15:15))-3,1),"")</f>
        <v/>
      </c>
      <c r="R25" t="str" cm="1">
        <f t="array" ref="R25">IFERROR(INDEX(April!$E$4:$E$49,SMALL(IF(April!$Z$4:$Z$49&gt;0,ROW(April!$E$4:$E$49)),ROW(15:15))-3,1),"")</f>
        <v/>
      </c>
      <c r="S25" s="838" t="str" cm="1">
        <f t="array" ref="S25">IFERROR(INDEX(April!$Z$4:$Z$49,SMALL(IF(April!$Z$4:$Z$49&gt;0,ROW(April!$Z$4:$Z$49)),ROW(15:15))-3,1),"")</f>
        <v/>
      </c>
      <c r="U25" t="str" cm="1">
        <f t="array" ref="U25">IFERROR(INDEX(May!$D$4:$D$49,SMALL(IF(May!$Z$4:$Z$49&gt;0,ROW(May!$D$4:$D$49)),ROW(15:15))-3,1),"")</f>
        <v/>
      </c>
      <c r="V25" t="str" cm="1">
        <f t="array" ref="V25">IFERROR(INDEX(May!$E$4:$E$49,SMALL(IF(May!$Z$4:$Z$49&gt;0,ROW(May!$E$4:$E$49)),ROW(15:15))-3,1),"")</f>
        <v/>
      </c>
      <c r="W25" s="838" t="str" cm="1">
        <f t="array" ref="W25">IFERROR(INDEX(May!$Z$4:$Z$49,SMALL(IF(May!$Z$4:$Z$49&gt;0,ROW(May!$Z$4:$Z$49)),ROW(15:15))-3,1),"")</f>
        <v/>
      </c>
      <c r="Y25" t="str" cm="1">
        <f t="array" ref="Y25">IFERROR(INDEX(June!$D$4:$D$49,SMALL(IF(June!$Z$4:$Z$49&gt;0,ROW(June!$D$4:$D$49)),ROW(15:15))-3,1),"")</f>
        <v/>
      </c>
      <c r="Z25" t="str" cm="1">
        <f t="array" ref="Z25">IFERROR(INDEX(June!$E$4:$E$49,SMALL(IF(June!$Z$4:$Z$49&gt;0,ROW(June!$E$4:$E$49)),ROW(15:15))-3,1),"")</f>
        <v/>
      </c>
      <c r="AA25" s="838" t="str" cm="1">
        <f t="array" ref="AA25">IFERROR(INDEX(June!$Z$4:$Z$49,SMALL(IF(June!$Z$4:$Z$49&gt;0,ROW(June!$Z$4:$Z$49)),ROW(15:15))-3,1),"")</f>
        <v/>
      </c>
      <c r="AC25" t="str" cm="1">
        <f t="array" ref="AC25">IFERROR(INDEX(July!$D$4:$D$49,SMALL(IF(July!$Z$4:$Z$49&gt;0,ROW(July!$D$4:$D$49)),ROW(15:15))-3,1),"")</f>
        <v/>
      </c>
      <c r="AD25" t="str" cm="1">
        <f t="array" ref="AD25">IFERROR(INDEX(July!$E$4:$E$49,SMALL(IF(July!$Z$4:$Z$49&gt;0,ROW(July!$E$4:$E$49)),ROW(15:15))-3,1),"")</f>
        <v/>
      </c>
      <c r="AE25" s="838" t="str" cm="1">
        <f t="array" ref="AE25">IFERROR(INDEX(July!$Z$4:$Z$49,SMALL(IF(July!$Z$4:$Z$49&gt;0,ROW(July!$Z$4:$Z$49)),ROW(15:15))-3,1),"")</f>
        <v/>
      </c>
      <c r="AG25" t="str" cm="1">
        <f t="array" ref="AG25">IFERROR(INDEX(Aug!$D$4:$D$49,SMALL(IF(Aug!$Z$4:$Z$49&gt;0,ROW(Aug!$D$4:$D$49)),ROW(15:15))-3,1),"")</f>
        <v/>
      </c>
      <c r="AH25" t="str" cm="1">
        <f t="array" ref="AH25">IFERROR(INDEX(Aug!$E$4:$E$49,SMALL(IF(Aug!$Z$4:$Z$49&gt;0,ROW(Aug!$E$4:$E$49)),ROW(15:15))-3,1),"")</f>
        <v/>
      </c>
      <c r="AI25" s="838" t="str" cm="1">
        <f t="array" ref="AI25">IFERROR(INDEX(Aug!$Z$4:$Z$49,SMALL(IF(Aug!$Z$4:$Z$49&gt;0,ROW(Aug!$Z$4:$Z$49)),ROW(15:15))-3,1),"")</f>
        <v/>
      </c>
      <c r="AK25" s="4" t="str" cm="1">
        <f t="array" ref="AK25">IFERROR(INDEX(Sept!$D$4:$D$49,SMALL(IF(Sept!$Z$4:$Z$49&gt;0,ROW(Sept!$D$4:$D$49)),ROW(15:15))-3,1),"")</f>
        <v/>
      </c>
      <c r="AL25" s="4" t="str" cm="1">
        <f t="array" ref="AL25">IFERROR(INDEX(Sept!$E$4:$E$49,SMALL(IF(Sept!$Z$4:$Z$49&gt;0,ROW(Sept!$E$4:$E$49)),ROW(15:15))-3,1),"")</f>
        <v/>
      </c>
      <c r="AM25" s="842" t="str" cm="1">
        <f t="array" ref="AM25">IFERROR(INDEX(Sept!$Z$4:$Z$49,SMALL(IF(Sept!$Z$4:$Z$49&gt;0,ROW(Sept!$Z$4:$Z$49)),ROW(15:15))-3,1),"")</f>
        <v/>
      </c>
      <c r="AO25" t="str" cm="1">
        <f t="array" ref="AO25">IFERROR(INDEX(Oct!$D$4:$D$49,SMALL(IF(Oct!$Z$4:$Z$49&gt;0,ROW(Oct!$D$4:$D$49)),ROW(15:15))-3,1),"")</f>
        <v/>
      </c>
      <c r="AP25" t="str" cm="1">
        <f t="array" ref="AP25">IFERROR(INDEX(Oct!$E$4:$E$49,SMALL(IF(Oct!$Z$4:$Z$49&gt;0,ROW(Oct!$E$4:$E$49)),ROW(15:15))-3,1),"")</f>
        <v/>
      </c>
      <c r="AQ25" s="838" t="str" cm="1">
        <f t="array" ref="AQ25">IFERROR(INDEX(Oct!$Z$4:$Z$49,SMALL(IF(Oct!$Z$4:$Z$49&gt;0,ROW(Oct!$Z$4:$Z$49)),ROW(15:15))-3,1),"")</f>
        <v/>
      </c>
      <c r="AS25" t="str" cm="1">
        <f t="array" ref="AS25">IFERROR(INDEX(Nov!$D$4:$D$49,SMALL(IF(Nov!$Z$4:$Z$49&gt;0,ROW(Nov!$D$4:$D$49)),ROW(15:15))-3,1),"")</f>
        <v/>
      </c>
      <c r="AT25" t="str" cm="1">
        <f t="array" ref="AT25">IFERROR(INDEX(Nov!$E$4:$E$49,SMALL(IF(Nov!$Z$4:$Z$49&gt;0,ROW(Nov!$E$4:$E$49)),ROW(15:15))-3,1),"")</f>
        <v/>
      </c>
      <c r="AU25" s="838" t="str" cm="1">
        <f t="array" ref="AU25">IFERROR(INDEX(Nov!$Z$4:$Z$49,SMALL(IF(Nov!$Z$4:$Z$49&gt;0,ROW(Nov!$Z$4:$Z$49)),ROW(15:15))-3,1),"")</f>
        <v/>
      </c>
      <c r="AW25" t="str" cm="1">
        <f t="array" ref="AW25">IFERROR(INDEX(Dec!$D$4:$D$49,SMALL(IF(Dec!$Z$4:$Z$49&gt;0,ROW(Dec!$D$4:$D$49)),ROW(15:15))-3,1),"")</f>
        <v/>
      </c>
      <c r="AX25" t="str" cm="1">
        <f t="array" ref="AX25">IFERROR(INDEX(Dec!$E$4:$E$49,SMALL(IF(Dec!$Z$4:$Z$49&gt;0,ROW(Dec!$E$4:$E$49)),ROW(15:15))-3,1),"")</f>
        <v/>
      </c>
      <c r="AY25" s="838" t="str" cm="1">
        <f t="array" ref="AY25">IFERROR(INDEX(Dec!$Z$4:$Z$49,SMALL(IF(Dec!$Z$4:$Z$49&gt;0,ROW(Dec!$Z$4:$Z$49)),ROW(15:15))-3,1),"")</f>
        <v/>
      </c>
    </row>
    <row r="26" spans="1:51">
      <c r="A26" t="str">
        <f t="array" ref="A26">IFERROR(INDEX('Bill 32_hidden'!$A$3:$A$565,SMALL(IF('Bill 32_hidden'!$C$3:$C$565&gt;0,ROW('Bill 32_hidden'!$A$3:$A$565)),ROW(16:16))-2,1),"")</f>
        <v/>
      </c>
      <c r="B26" t="str" cm="1">
        <f t="array" ref="B26">IFERROR(INDEX('Bill 32_hidden'!$B$3:$B$565,SMALL(IF('Bill 32_hidden'!$C$3:$C$565&gt;0,ROW('Bill 32_hidden'!$B$3:$B$565)),ROW(16:16))-2,1),"")</f>
        <v/>
      </c>
      <c r="C26" s="838" t="str" cm="1">
        <f t="array" ref="C26">IFERROR(INDEX('Bill 32_hidden'!$C$3:$C$565,SMALL(IF('Bill 32_hidden'!$C$3:$C$565&gt;0,ROW('Bill 32_hidden'!$C$3:$C$565)),ROW(16:16))-2,1),"")</f>
        <v/>
      </c>
      <c r="E26" t="str">
        <f t="array" ref="E26">IFERROR(INDEX(Jan!$D$4:$D$49,SMALL(IF(Jan!$Z$4:$Z$49&gt;0,ROW(Jan!$D$4:$D$49)),ROW(16:16))-3,1),"")</f>
        <v/>
      </c>
      <c r="F26" t="str" cm="1">
        <f t="array" ref="F26">IFERROR(INDEX(Jan!$E$4:$E$49,SMALL(IF(Jan!$Z$4:$Z$49&gt;0,ROW(Jan!$E$4:$E$49)),ROW(16:16))-3,1),"")</f>
        <v/>
      </c>
      <c r="G26" s="838" t="str" cm="1">
        <f t="array" ref="G26">IFERROR(INDEX(Jan!$Z$4:$Z$49,SMALL(IF(Jan!$Z$4:$Z$49&gt;0,ROW(Jan!$Z$4:$Z$49)),ROW(14:14))-3,1),"")</f>
        <v/>
      </c>
      <c r="I26" t="str" cm="1">
        <f t="array" ref="I26">IFERROR(INDEX(Feb!$D$4:$D$49,SMALL(IF(Feb!$Z$4:$Z$49&gt;0,ROW(Feb!$D$4:$D$49)),ROW(16:16))-3,1),"")</f>
        <v/>
      </c>
      <c r="J26" t="str" cm="1">
        <f t="array" ref="J26">IFERROR(INDEX(Feb!$E$4:$E$49,SMALL(IF(Feb!$Z$4:$Z$49&gt;0,ROW(Feb!$E$4:$E$49)),ROW(16:16))-3,1),"")</f>
        <v/>
      </c>
      <c r="K26" s="838" t="str" cm="1">
        <f t="array" ref="K26">IFERROR(INDEX(Feb!$Z$4:$Z$49,SMALL(IF(Feb!$Z$4:$Z$49&lt;&gt;"",ROW(Feb!$Z$4:$Z$49)),ROW(16:16))-3,1),"")</f>
        <v/>
      </c>
      <c r="M26" t="str" cm="1">
        <f t="array" ref="M26">IFERROR(INDEX(March!$D$4:$D$49,SMALL(IF(March!$Z$4:$Z$49&gt;0,ROW(March!$D$4:$D$49)),ROW(16:16))-3,1),"")</f>
        <v/>
      </c>
      <c r="N26" t="str" cm="1">
        <f t="array" ref="N26">IFERROR(INDEX(March!$E$4:$E$49,SMALL(IF(March!$Z$4:$Z$49&gt;0,ROW(March!$E$4:$E$49)),ROW(16:16))-3,1),"")</f>
        <v/>
      </c>
      <c r="O26" s="838" t="str" cm="1">
        <f t="array" ref="O26">IFERROR(INDEX(March!$Z$4:$Z$49,SMALL(IF(March!$Z$4:$Z$49&gt;0,ROW(March!$Z$4:$Z$49)),ROW(16:16))-3,1),"")</f>
        <v/>
      </c>
      <c r="Q26" t="str" cm="1">
        <f t="array" ref="Q26">IFERROR(INDEX(April!$D$4:$D$49,SMALL(IF(April!$Z$4:$Z$49&gt;0,ROW(April!$D$4:$D$49)),ROW(16:16))-3,1),"")</f>
        <v/>
      </c>
      <c r="R26" t="str" cm="1">
        <f t="array" ref="R26">IFERROR(INDEX(April!$E$4:$E$49,SMALL(IF(April!$Z$4:$Z$49&gt;0,ROW(April!$E$4:$E$49)),ROW(16:16))-3,1),"")</f>
        <v/>
      </c>
      <c r="S26" s="838" t="str" cm="1">
        <f t="array" ref="S26">IFERROR(INDEX(April!$Z$4:$Z$49,SMALL(IF(April!$Z$4:$Z$49&gt;0,ROW(April!$Z$4:$Z$49)),ROW(16:16))-3,1),"")</f>
        <v/>
      </c>
      <c r="U26" t="str" cm="1">
        <f t="array" ref="U26">IFERROR(INDEX(May!$D$4:$D$49,SMALL(IF(May!$Z$4:$Z$49&gt;0,ROW(May!$D$4:$D$49)),ROW(16:16))-3,1),"")</f>
        <v/>
      </c>
      <c r="V26" t="str" cm="1">
        <f t="array" ref="V26">IFERROR(INDEX(May!$E$4:$E$49,SMALL(IF(May!$Z$4:$Z$49&gt;0,ROW(May!$E$4:$E$49)),ROW(16:16))-3,1),"")</f>
        <v/>
      </c>
      <c r="W26" s="838" t="str" cm="1">
        <f t="array" ref="W26">IFERROR(INDEX(May!$Z$4:$Z$49,SMALL(IF(May!$Z$4:$Z$49&gt;0,ROW(May!$Z$4:$Z$49)),ROW(16:16))-3,1),"")</f>
        <v/>
      </c>
      <c r="Y26" t="str" cm="1">
        <f t="array" ref="Y26">IFERROR(INDEX(June!$D$4:$D$49,SMALL(IF(June!$Z$4:$Z$49&gt;0,ROW(June!$D$4:$D$49)),ROW(16:16))-3,1),"")</f>
        <v/>
      </c>
      <c r="Z26" t="str" cm="1">
        <f t="array" ref="Z26">IFERROR(INDEX(June!$E$4:$E$49,SMALL(IF(June!$Z$4:$Z$49&gt;0,ROW(June!$E$4:$E$49)),ROW(16:16))-3,1),"")</f>
        <v/>
      </c>
      <c r="AA26" s="838" t="str" cm="1">
        <f t="array" ref="AA26">IFERROR(INDEX(June!$Z$4:$Z$49,SMALL(IF(June!$Z$4:$Z$49&gt;0,ROW(June!$Z$4:$Z$49)),ROW(16:16))-3,1),"")</f>
        <v/>
      </c>
      <c r="AC26" t="str" cm="1">
        <f t="array" ref="AC26">IFERROR(INDEX(July!$D$4:$D$49,SMALL(IF(July!$Z$4:$Z$49&gt;0,ROW(July!$D$4:$D$49)),ROW(16:16))-3,1),"")</f>
        <v/>
      </c>
      <c r="AD26" t="str" cm="1">
        <f t="array" ref="AD26">IFERROR(INDEX(July!$E$4:$E$49,SMALL(IF(July!$Z$4:$Z$49&gt;0,ROW(July!$E$4:$E$49)),ROW(16:16))-3,1),"")</f>
        <v/>
      </c>
      <c r="AE26" s="838" t="str" cm="1">
        <f t="array" ref="AE26">IFERROR(INDEX(July!$Z$4:$Z$49,SMALL(IF(July!$Z$4:$Z$49&gt;0,ROW(July!$Z$4:$Z$49)),ROW(16:16))-3,1),"")</f>
        <v/>
      </c>
      <c r="AG26" t="str" cm="1">
        <f t="array" ref="AG26">IFERROR(INDEX(Aug!$D$4:$D$49,SMALL(IF(Aug!$Z$4:$Z$49&gt;0,ROW(Aug!$D$4:$D$49)),ROW(16:16))-3,1),"")</f>
        <v/>
      </c>
      <c r="AH26" t="str" cm="1">
        <f t="array" ref="AH26">IFERROR(INDEX(Aug!$E$4:$E$49,SMALL(IF(Aug!$Z$4:$Z$49&gt;0,ROW(Aug!$E$4:$E$49)),ROW(16:16))-3,1),"")</f>
        <v/>
      </c>
      <c r="AI26" s="838" t="str" cm="1">
        <f t="array" ref="AI26">IFERROR(INDEX(Aug!$Z$4:$Z$49,SMALL(IF(Aug!$Z$4:$Z$49&gt;0,ROW(Aug!$Z$4:$Z$49)),ROW(16:16))-3,1),"")</f>
        <v/>
      </c>
      <c r="AK26" s="4" t="str" cm="1">
        <f t="array" ref="AK26">IFERROR(INDEX(Sept!$D$4:$D$49,SMALL(IF(Sept!$Z$4:$Z$49&gt;0,ROW(Sept!$D$4:$D$49)),ROW(16:16))-3,1),"")</f>
        <v/>
      </c>
      <c r="AL26" s="4" t="str" cm="1">
        <f t="array" ref="AL26">IFERROR(INDEX(Sept!$E$4:$E$49,SMALL(IF(Sept!$Z$4:$Z$49&gt;0,ROW(Sept!$E$4:$E$49)),ROW(16:16))-3,1),"")</f>
        <v/>
      </c>
      <c r="AM26" s="842" t="str" cm="1">
        <f t="array" ref="AM26">IFERROR(INDEX(Sept!$Z$4:$Z$49,SMALL(IF(Sept!$Z$4:$Z$49&gt;0,ROW(Sept!$Z$4:$Z$49)),ROW(16:16))-3,1),"")</f>
        <v/>
      </c>
      <c r="AO26" t="str" cm="1">
        <f t="array" ref="AO26">IFERROR(INDEX(Oct!$D$4:$D$49,SMALL(IF(Oct!$Z$4:$Z$49&gt;0,ROW(Oct!$D$4:$D$49)),ROW(16:16))-3,1),"")</f>
        <v/>
      </c>
      <c r="AP26" t="str" cm="1">
        <f t="array" ref="AP26">IFERROR(INDEX(Oct!$E$4:$E$49,SMALL(IF(Oct!$Z$4:$Z$49&gt;0,ROW(Oct!$E$4:$E$49)),ROW(16:16))-3,1),"")</f>
        <v/>
      </c>
      <c r="AQ26" s="838" t="str" cm="1">
        <f t="array" ref="AQ26">IFERROR(INDEX(Oct!$Z$4:$Z$49,SMALL(IF(Oct!$Z$4:$Z$49&gt;0,ROW(Oct!$Z$4:$Z$49)),ROW(16:16))-3,1),"")</f>
        <v/>
      </c>
      <c r="AS26" t="str" cm="1">
        <f t="array" ref="AS26">IFERROR(INDEX(Nov!$D$4:$D$49,SMALL(IF(Nov!$Z$4:$Z$49&gt;0,ROW(Nov!$D$4:$D$49)),ROW(16:16))-3,1),"")</f>
        <v/>
      </c>
      <c r="AT26" t="str" cm="1">
        <f t="array" ref="AT26">IFERROR(INDEX(Nov!$E$4:$E$49,SMALL(IF(Nov!$Z$4:$Z$49&gt;0,ROW(Nov!$E$4:$E$49)),ROW(16:16))-3,1),"")</f>
        <v/>
      </c>
      <c r="AU26" s="838" t="str" cm="1">
        <f t="array" ref="AU26">IFERROR(INDEX(Nov!$Z$4:$Z$49,SMALL(IF(Nov!$Z$4:$Z$49&gt;0,ROW(Nov!$Z$4:$Z$49)),ROW(16:16))-3,1),"")</f>
        <v/>
      </c>
      <c r="AW26" t="str" cm="1">
        <f t="array" ref="AW26">IFERROR(INDEX(Dec!$D$4:$D$49,SMALL(IF(Dec!$Z$4:$Z$49&gt;0,ROW(Dec!$D$4:$D$49)),ROW(16:16))-3,1),"")</f>
        <v/>
      </c>
      <c r="AX26" t="str" cm="1">
        <f t="array" ref="AX26">IFERROR(INDEX(Dec!$E$4:$E$49,SMALL(IF(Dec!$Z$4:$Z$49&gt;0,ROW(Dec!$E$4:$E$49)),ROW(16:16))-3,1),"")</f>
        <v/>
      </c>
      <c r="AY26" s="838" t="str" cm="1">
        <f t="array" ref="AY26">IFERROR(INDEX(Dec!$Z$4:$Z$49,SMALL(IF(Dec!$Z$4:$Z$49&gt;0,ROW(Dec!$Z$4:$Z$49)),ROW(16:16))-3,1),"")</f>
        <v/>
      </c>
    </row>
    <row r="27" spans="1:51">
      <c r="A27" t="str">
        <f t="array" ref="A27">IFERROR(INDEX('Bill 32_hidden'!$A$3:$A$565,SMALL(IF('Bill 32_hidden'!$C$3:$C$565&gt;0,ROW('Bill 32_hidden'!$A$3:$A$565)),ROW(17:17))-2,1),"")</f>
        <v/>
      </c>
      <c r="B27" t="str" cm="1">
        <f t="array" ref="B27">IFERROR(INDEX('Bill 32_hidden'!$B$3:$B$565,SMALL(IF('Bill 32_hidden'!$C$3:$C$565&gt;0,ROW('Bill 32_hidden'!$B$3:$B$565)),ROW(17:17))-2,1),"")</f>
        <v/>
      </c>
      <c r="C27" s="838" t="str" cm="1">
        <f t="array" ref="C27">IFERROR(INDEX('Bill 32_hidden'!$C$3:$C$565,SMALL(IF('Bill 32_hidden'!$C$3:$C$565&gt;0,ROW('Bill 32_hidden'!$C$3:$C$565)),ROW(17:17))-2,1),"")</f>
        <v/>
      </c>
      <c r="E27" t="str">
        <f t="array" ref="E27">IFERROR(INDEX(Jan!$D$4:$D$49,SMALL(IF(Jan!$Z$4:$Z$49&gt;0,ROW(Jan!$D$4:$D$49)),ROW(17:17))-3,1),"")</f>
        <v/>
      </c>
      <c r="F27" t="str" cm="1">
        <f t="array" ref="F27">IFERROR(INDEX(Jan!$E$4:$E$49,SMALL(IF(Jan!$Z$4:$Z$49&gt;0,ROW(Jan!$E$4:$E$49)),ROW(17:17))-3,1),"")</f>
        <v/>
      </c>
      <c r="G27" s="838" t="str" cm="1">
        <f t="array" ref="G27">IFERROR(INDEX(Jan!$Z$4:$Z$49,SMALL(IF(Jan!$Z$4:$Z$49&gt;0,ROW(Jan!$Z$4:$Z$49)),ROW(15:15))-3,1),"")</f>
        <v/>
      </c>
      <c r="I27" t="str" cm="1">
        <f t="array" ref="I27">IFERROR(INDEX(Feb!$D$4:$D$49,SMALL(IF(Feb!$Z$4:$Z$49&gt;0,ROW(Feb!$D$4:$D$49)),ROW(17:17))-3,1),"")</f>
        <v/>
      </c>
      <c r="J27" t="str" cm="1">
        <f t="array" ref="J27">IFERROR(INDEX(Feb!$E$4:$E$49,SMALL(IF(Feb!$Z$4:$Z$49&gt;0,ROW(Feb!$E$4:$E$49)),ROW(17:17))-3,1),"")</f>
        <v/>
      </c>
      <c r="K27" s="838" t="str" cm="1">
        <f t="array" ref="K27">IFERROR(INDEX(Feb!$Z$4:$Z$49,SMALL(IF(Feb!$Z$4:$Z$49&lt;&gt;"",ROW(Feb!$Z$4:$Z$49)),ROW(17:17))-3,1),"")</f>
        <v/>
      </c>
      <c r="M27" t="str" cm="1">
        <f t="array" ref="M27">IFERROR(INDEX(March!$D$4:$D$49,SMALL(IF(March!$Z$4:$Z$49&gt;0,ROW(March!$D$4:$D$49)),ROW(17:17))-3,1),"")</f>
        <v/>
      </c>
      <c r="N27" t="str" cm="1">
        <f t="array" ref="N27">IFERROR(INDEX(March!$E$4:$E$49,SMALL(IF(March!$Z$4:$Z$49&gt;0,ROW(March!$E$4:$E$49)),ROW(17:17))-3,1),"")</f>
        <v/>
      </c>
      <c r="O27" s="838" t="str" cm="1">
        <f t="array" ref="O27">IFERROR(INDEX(March!$Z$4:$Z$49,SMALL(IF(March!$Z$4:$Z$49&gt;0,ROW(March!$Z$4:$Z$49)),ROW(17:17))-3,1),"")</f>
        <v/>
      </c>
      <c r="Q27" t="str" cm="1">
        <f t="array" ref="Q27">IFERROR(INDEX(April!$D$4:$D$49,SMALL(IF(April!$Z$4:$Z$49&gt;0,ROW(April!$D$4:$D$49)),ROW(17:17))-3,1),"")</f>
        <v/>
      </c>
      <c r="R27" t="str" cm="1">
        <f t="array" ref="R27">IFERROR(INDEX(April!$E$4:$E$49,SMALL(IF(April!$Z$4:$Z$49&gt;0,ROW(April!$E$4:$E$49)),ROW(17:17))-3,1),"")</f>
        <v/>
      </c>
      <c r="S27" s="838" t="str" cm="1">
        <f t="array" ref="S27">IFERROR(INDEX(April!$Z$4:$Z$49,SMALL(IF(April!$Z$4:$Z$49&gt;0,ROW(April!$Z$4:$Z$49)),ROW(17:17))-3,1),"")</f>
        <v/>
      </c>
      <c r="U27" t="str" cm="1">
        <f t="array" ref="U27">IFERROR(INDEX(May!$D$4:$D$49,SMALL(IF(May!$Z$4:$Z$49&gt;0,ROW(May!$D$4:$D$49)),ROW(17:17))-3,1),"")</f>
        <v/>
      </c>
      <c r="V27" t="str" cm="1">
        <f t="array" ref="V27">IFERROR(INDEX(May!$E$4:$E$49,SMALL(IF(May!$Z$4:$Z$49&gt;0,ROW(May!$E$4:$E$49)),ROW(17:17))-3,1),"")</f>
        <v/>
      </c>
      <c r="W27" s="838" t="str" cm="1">
        <f t="array" ref="W27">IFERROR(INDEX(May!$Z$4:$Z$49,SMALL(IF(May!$Z$4:$Z$49&gt;0,ROW(May!$Z$4:$Z$49)),ROW(17:17))-3,1),"")</f>
        <v/>
      </c>
      <c r="Y27" t="str" cm="1">
        <f t="array" ref="Y27">IFERROR(INDEX(June!$D$4:$D$49,SMALL(IF(June!$Z$4:$Z$49&gt;0,ROW(June!$D$4:$D$49)),ROW(17:17))-3,1),"")</f>
        <v/>
      </c>
      <c r="Z27" t="str" cm="1">
        <f t="array" ref="Z27">IFERROR(INDEX(June!$E$4:$E$49,SMALL(IF(June!$Z$4:$Z$49&gt;0,ROW(June!$E$4:$E$49)),ROW(17:17))-3,1),"")</f>
        <v/>
      </c>
      <c r="AA27" s="838" t="str" cm="1">
        <f t="array" ref="AA27">IFERROR(INDEX(June!$Z$4:$Z$49,SMALL(IF(June!$Z$4:$Z$49&gt;0,ROW(June!$Z$4:$Z$49)),ROW(17:17))-3,1),"")</f>
        <v/>
      </c>
      <c r="AC27" t="str" cm="1">
        <f t="array" ref="AC27">IFERROR(INDEX(July!$D$4:$D$49,SMALL(IF(July!$Z$4:$Z$49&gt;0,ROW(July!$D$4:$D$49)),ROW(17:17))-3,1),"")</f>
        <v/>
      </c>
      <c r="AD27" t="str" cm="1">
        <f t="array" ref="AD27">IFERROR(INDEX(July!$E$4:$E$49,SMALL(IF(July!$Z$4:$Z$49&gt;0,ROW(July!$E$4:$E$49)),ROW(17:17))-3,1),"")</f>
        <v/>
      </c>
      <c r="AE27" s="838" t="str" cm="1">
        <f t="array" ref="AE27">IFERROR(INDEX(July!$Z$4:$Z$49,SMALL(IF(July!$Z$4:$Z$49&gt;0,ROW(July!$Z$4:$Z$49)),ROW(17:17))-3,1),"")</f>
        <v/>
      </c>
      <c r="AG27" t="str" cm="1">
        <f t="array" ref="AG27">IFERROR(INDEX(Aug!$D$4:$D$49,SMALL(IF(Aug!$Z$4:$Z$49&gt;0,ROW(Aug!$D$4:$D$49)),ROW(17:17))-3,1),"")</f>
        <v/>
      </c>
      <c r="AH27" t="str" cm="1">
        <f t="array" ref="AH27">IFERROR(INDEX(Aug!$E$4:$E$49,SMALL(IF(Aug!$Z$4:$Z$49&gt;0,ROW(Aug!$E$4:$E$49)),ROW(17:17))-3,1),"")</f>
        <v/>
      </c>
      <c r="AI27" s="838" t="str" cm="1">
        <f t="array" ref="AI27">IFERROR(INDEX(Aug!$Z$4:$Z$49,SMALL(IF(Aug!$Z$4:$Z$49&gt;0,ROW(Aug!$Z$4:$Z$49)),ROW(17:17))-3,1),"")</f>
        <v/>
      </c>
      <c r="AK27" s="4" t="str" cm="1">
        <f t="array" ref="AK27">IFERROR(INDEX(Sept!$D$4:$D$49,SMALL(IF(Sept!$Z$4:$Z$49&gt;0,ROW(Sept!$D$4:$D$49)),ROW(17:17))-3,1),"")</f>
        <v/>
      </c>
      <c r="AL27" s="4" t="str" cm="1">
        <f t="array" ref="AL27">IFERROR(INDEX(Sept!$E$4:$E$49,SMALL(IF(Sept!$Z$4:$Z$49&gt;0,ROW(Sept!$E$4:$E$49)),ROW(17:17))-3,1),"")</f>
        <v/>
      </c>
      <c r="AM27" s="842" t="str" cm="1">
        <f t="array" ref="AM27">IFERROR(INDEX(Sept!$Z$4:$Z$49,SMALL(IF(Sept!$Z$4:$Z$49&gt;0,ROW(Sept!$Z$4:$Z$49)),ROW(17:17))-3,1),"")</f>
        <v/>
      </c>
      <c r="AO27" t="str" cm="1">
        <f t="array" ref="AO27">IFERROR(INDEX(Oct!$D$4:$D$49,SMALL(IF(Oct!$Z$4:$Z$49&gt;0,ROW(Oct!$D$4:$D$49)),ROW(17:17))-3,1),"")</f>
        <v/>
      </c>
      <c r="AP27" t="str" cm="1">
        <f t="array" ref="AP27">IFERROR(INDEX(Oct!$E$4:$E$49,SMALL(IF(Oct!$Z$4:$Z$49&gt;0,ROW(Oct!$E$4:$E$49)),ROW(17:17))-3,1),"")</f>
        <v/>
      </c>
      <c r="AQ27" s="838" t="str" cm="1">
        <f t="array" ref="AQ27">IFERROR(INDEX(Oct!$Z$4:$Z$49,SMALL(IF(Oct!$Z$4:$Z$49&gt;0,ROW(Oct!$Z$4:$Z$49)),ROW(17:17))-3,1),"")</f>
        <v/>
      </c>
      <c r="AS27" t="str" cm="1">
        <f t="array" ref="AS27">IFERROR(INDEX(Nov!$D$4:$D$49,SMALL(IF(Nov!$Z$4:$Z$49&gt;0,ROW(Nov!$D$4:$D$49)),ROW(17:17))-3,1),"")</f>
        <v/>
      </c>
      <c r="AT27" t="str" cm="1">
        <f t="array" ref="AT27">IFERROR(INDEX(Nov!$E$4:$E$49,SMALL(IF(Nov!$Z$4:$Z$49&gt;0,ROW(Nov!$E$4:$E$49)),ROW(17:17))-3,1),"")</f>
        <v/>
      </c>
      <c r="AU27" s="838" t="str" cm="1">
        <f t="array" ref="AU27">IFERROR(INDEX(Nov!$Z$4:$Z$49,SMALL(IF(Nov!$Z$4:$Z$49&gt;0,ROW(Nov!$Z$4:$Z$49)),ROW(17:17))-3,1),"")</f>
        <v/>
      </c>
      <c r="AW27" t="str" cm="1">
        <f t="array" ref="AW27">IFERROR(INDEX(Dec!$D$4:$D$49,SMALL(IF(Dec!$Z$4:$Z$49&gt;0,ROW(Dec!$D$4:$D$49)),ROW(17:17))-3,1),"")</f>
        <v/>
      </c>
      <c r="AX27" t="str" cm="1">
        <f t="array" ref="AX27">IFERROR(INDEX(Dec!$E$4:$E$49,SMALL(IF(Dec!$Z$4:$Z$49&gt;0,ROW(Dec!$E$4:$E$49)),ROW(17:17))-3,1),"")</f>
        <v/>
      </c>
      <c r="AY27" s="838" t="str" cm="1">
        <f t="array" ref="AY27">IFERROR(INDEX(Dec!$Z$4:$Z$49,SMALL(IF(Dec!$Z$4:$Z$49&gt;0,ROW(Dec!$Z$4:$Z$49)),ROW(17:17))-3,1),"")</f>
        <v/>
      </c>
    </row>
    <row r="28" spans="1:51">
      <c r="A28" t="str">
        <f t="array" ref="A28">IFERROR(INDEX('Bill 32_hidden'!$A$3:$A$565,SMALL(IF('Bill 32_hidden'!$C$3:$C$565&gt;0,ROW('Bill 32_hidden'!$A$3:$A$565)),ROW(18:18))-2,1),"")</f>
        <v/>
      </c>
      <c r="B28" t="str" cm="1">
        <f t="array" ref="B28">IFERROR(INDEX('Bill 32_hidden'!$B$3:$B$565,SMALL(IF('Bill 32_hidden'!$C$3:$C$565&gt;0,ROW('Bill 32_hidden'!$B$3:$B$565)),ROW(18:18))-2,1),"")</f>
        <v/>
      </c>
      <c r="C28" s="838" t="str" cm="1">
        <f t="array" ref="C28">IFERROR(INDEX('Bill 32_hidden'!$C$3:$C$565,SMALL(IF('Bill 32_hidden'!$C$3:$C$565&gt;0,ROW('Bill 32_hidden'!$C$3:$C$565)),ROW(18:18))-2,1),"")</f>
        <v/>
      </c>
      <c r="E28" t="str">
        <f t="array" ref="E28">IFERROR(INDEX(Jan!$D$4:$D$49,SMALL(IF(Jan!$Z$4:$Z$49&gt;0,ROW(Jan!$D$4:$D$49)),ROW(18:18))-3,1),"")</f>
        <v/>
      </c>
      <c r="F28" t="str" cm="1">
        <f t="array" ref="F28">IFERROR(INDEX(Jan!$E$4:$E$49,SMALL(IF(Jan!$Z$4:$Z$49&gt;0,ROW(Jan!$E$4:$E$49)),ROW(18:18))-3,1),"")</f>
        <v/>
      </c>
      <c r="G28" s="838" t="str" cm="1">
        <f t="array" ref="G28">IFERROR(INDEX(Jan!$Z$4:$Z$49,SMALL(IF(Jan!$Z$4:$Z$49&gt;0,ROW(Jan!$Z$4:$Z$49)),ROW(16:16))-3,1),"")</f>
        <v/>
      </c>
      <c r="I28" t="str" cm="1">
        <f t="array" ref="I28">IFERROR(INDEX(Feb!$D$4:$D$49,SMALL(IF(Feb!$Z$4:$Z$49&gt;0,ROW(Feb!$D$4:$D$49)),ROW(18:18))-3,1),"")</f>
        <v/>
      </c>
      <c r="J28" t="str" cm="1">
        <f t="array" ref="J28">IFERROR(INDEX(Feb!$E$4:$E$49,SMALL(IF(Feb!$Z$4:$Z$49&gt;0,ROW(Feb!$E$4:$E$49)),ROW(18:18))-3,1),"")</f>
        <v/>
      </c>
      <c r="K28" s="838" t="str" cm="1">
        <f t="array" ref="K28">IFERROR(INDEX(Feb!$Z$4:$Z$49,SMALL(IF(Feb!$Z$4:$Z$49&lt;&gt;"",ROW(Feb!$Z$4:$Z$49)),ROW(18:18))-3,1),"")</f>
        <v/>
      </c>
      <c r="M28" t="str" cm="1">
        <f t="array" ref="M28">IFERROR(INDEX(March!$D$4:$D$49,SMALL(IF(March!$Z$4:$Z$49&gt;0,ROW(March!$D$4:$D$49)),ROW(18:18))-3,1),"")</f>
        <v/>
      </c>
      <c r="N28" t="str" cm="1">
        <f t="array" ref="N28">IFERROR(INDEX(March!$E$4:$E$49,SMALL(IF(March!$Z$4:$Z$49&gt;0,ROW(March!$E$4:$E$49)),ROW(18:18))-3,1),"")</f>
        <v/>
      </c>
      <c r="O28" s="838" t="str" cm="1">
        <f t="array" ref="O28">IFERROR(INDEX(March!$Z$4:$Z$49,SMALL(IF(March!$Z$4:$Z$49&gt;0,ROW(March!$Z$4:$Z$49)),ROW(18:18))-3,1),"")</f>
        <v/>
      </c>
      <c r="Q28" t="str" cm="1">
        <f t="array" ref="Q28">IFERROR(INDEX(April!$D$4:$D$49,SMALL(IF(April!$Z$4:$Z$49&gt;0,ROW(April!$D$4:$D$49)),ROW(18:18))-3,1),"")</f>
        <v/>
      </c>
      <c r="R28" t="str" cm="1">
        <f t="array" ref="R28">IFERROR(INDEX(April!$E$4:$E$49,SMALL(IF(April!$Z$4:$Z$49&gt;0,ROW(April!$E$4:$E$49)),ROW(18:18))-3,1),"")</f>
        <v/>
      </c>
      <c r="S28" s="838" t="str" cm="1">
        <f t="array" ref="S28">IFERROR(INDEX(April!$Z$4:$Z$49,SMALL(IF(April!$Z$4:$Z$49&gt;0,ROW(April!$Z$4:$Z$49)),ROW(18:18))-3,1),"")</f>
        <v/>
      </c>
      <c r="U28" t="str" cm="1">
        <f t="array" ref="U28">IFERROR(INDEX(May!$D$4:$D$49,SMALL(IF(May!$Z$4:$Z$49&gt;0,ROW(May!$D$4:$D$49)),ROW(18:18))-3,1),"")</f>
        <v/>
      </c>
      <c r="V28" t="str" cm="1">
        <f t="array" ref="V28">IFERROR(INDEX(May!$E$4:$E$49,SMALL(IF(May!$Z$4:$Z$49&gt;0,ROW(May!$E$4:$E$49)),ROW(18:18))-3,1),"")</f>
        <v/>
      </c>
      <c r="W28" s="838" t="str" cm="1">
        <f t="array" ref="W28">IFERROR(INDEX(May!$Z$4:$Z$49,SMALL(IF(May!$Z$4:$Z$49&gt;0,ROW(May!$Z$4:$Z$49)),ROW(18:18))-3,1),"")</f>
        <v/>
      </c>
      <c r="Y28" t="str" cm="1">
        <f t="array" ref="Y28">IFERROR(INDEX(June!$D$4:$D$49,SMALL(IF(June!$Z$4:$Z$49&gt;0,ROW(June!$D$4:$D$49)),ROW(18:18))-3,1),"")</f>
        <v/>
      </c>
      <c r="Z28" t="str" cm="1">
        <f t="array" ref="Z28">IFERROR(INDEX(June!$E$4:$E$49,SMALL(IF(June!$Z$4:$Z$49&gt;0,ROW(June!$E$4:$E$49)),ROW(18:18))-3,1),"")</f>
        <v/>
      </c>
      <c r="AA28" s="838" t="str" cm="1">
        <f t="array" ref="AA28">IFERROR(INDEX(June!$Z$4:$Z$49,SMALL(IF(June!$Z$4:$Z$49&gt;0,ROW(June!$Z$4:$Z$49)),ROW(18:18))-3,1),"")</f>
        <v/>
      </c>
      <c r="AC28" t="str" cm="1">
        <f t="array" ref="AC28">IFERROR(INDEX(July!$D$4:$D$49,SMALL(IF(July!$Z$4:$Z$49&gt;0,ROW(July!$D$4:$D$49)),ROW(18:18))-3,1),"")</f>
        <v/>
      </c>
      <c r="AD28" t="str" cm="1">
        <f t="array" ref="AD28">IFERROR(INDEX(July!$E$4:$E$49,SMALL(IF(July!$Z$4:$Z$49&gt;0,ROW(July!$E$4:$E$49)),ROW(18:18))-3,1),"")</f>
        <v/>
      </c>
      <c r="AE28" s="838" t="str" cm="1">
        <f t="array" ref="AE28">IFERROR(INDEX(July!$Z$4:$Z$49,SMALL(IF(July!$Z$4:$Z$49&gt;0,ROW(July!$Z$4:$Z$49)),ROW(18:18))-3,1),"")</f>
        <v/>
      </c>
      <c r="AG28" t="str" cm="1">
        <f t="array" ref="AG28">IFERROR(INDEX(Aug!$D$4:$D$49,SMALL(IF(Aug!$Z$4:$Z$49&gt;0,ROW(Aug!$D$4:$D$49)),ROW(18:18))-3,1),"")</f>
        <v/>
      </c>
      <c r="AH28" t="str" cm="1">
        <f t="array" ref="AH28">IFERROR(INDEX(Aug!$E$4:$E$49,SMALL(IF(Aug!$Z$4:$Z$49&gt;0,ROW(Aug!$E$4:$E$49)),ROW(18:18))-3,1),"")</f>
        <v/>
      </c>
      <c r="AI28" s="838" t="str" cm="1">
        <f t="array" ref="AI28">IFERROR(INDEX(Aug!$Z$4:$Z$49,SMALL(IF(Aug!$Z$4:$Z$49&gt;0,ROW(Aug!$Z$4:$Z$49)),ROW(18:18))-3,1),"")</f>
        <v/>
      </c>
      <c r="AK28" s="4" t="str" cm="1">
        <f t="array" ref="AK28">IFERROR(INDEX(Sept!$D$4:$D$49,SMALL(IF(Sept!$Z$4:$Z$49&gt;0,ROW(Sept!$D$4:$D$49)),ROW(18:18))-3,1),"")</f>
        <v/>
      </c>
      <c r="AL28" s="4" t="str" cm="1">
        <f t="array" ref="AL28">IFERROR(INDEX(Sept!$E$4:$E$49,SMALL(IF(Sept!$Z$4:$Z$49&gt;0,ROW(Sept!$E$4:$E$49)),ROW(18:18))-3,1),"")</f>
        <v/>
      </c>
      <c r="AM28" s="842" t="str" cm="1">
        <f t="array" ref="AM28">IFERROR(INDEX(Sept!$Z$4:$Z$49,SMALL(IF(Sept!$Z$4:$Z$49&gt;0,ROW(Sept!$Z$4:$Z$49)),ROW(18:18))-3,1),"")</f>
        <v/>
      </c>
      <c r="AO28" t="str" cm="1">
        <f t="array" ref="AO28">IFERROR(INDEX(Oct!$D$4:$D$49,SMALL(IF(Oct!$Z$4:$Z$49&gt;0,ROW(Oct!$D$4:$D$49)),ROW(18:18))-3,1),"")</f>
        <v/>
      </c>
      <c r="AP28" t="str" cm="1">
        <f t="array" ref="AP28">IFERROR(INDEX(Oct!$E$4:$E$49,SMALL(IF(Oct!$Z$4:$Z$49&gt;0,ROW(Oct!$E$4:$E$49)),ROW(18:18))-3,1),"")</f>
        <v/>
      </c>
      <c r="AQ28" s="838" t="str" cm="1">
        <f t="array" ref="AQ28">IFERROR(INDEX(Oct!$Z$4:$Z$49,SMALL(IF(Oct!$Z$4:$Z$49&gt;0,ROW(Oct!$Z$4:$Z$49)),ROW(18:18))-3,1),"")</f>
        <v/>
      </c>
      <c r="AS28" t="str" cm="1">
        <f t="array" ref="AS28">IFERROR(INDEX(Nov!$D$4:$D$49,SMALL(IF(Nov!$Z$4:$Z$49&gt;0,ROW(Nov!$D$4:$D$49)),ROW(18:18))-3,1),"")</f>
        <v/>
      </c>
      <c r="AT28" t="str" cm="1">
        <f t="array" ref="AT28">IFERROR(INDEX(Nov!$E$4:$E$49,SMALL(IF(Nov!$Z$4:$Z$49&gt;0,ROW(Nov!$E$4:$E$49)),ROW(18:18))-3,1),"")</f>
        <v/>
      </c>
      <c r="AU28" s="838" t="str" cm="1">
        <f t="array" ref="AU28">IFERROR(INDEX(Nov!$Z$4:$Z$49,SMALL(IF(Nov!$Z$4:$Z$49&gt;0,ROW(Nov!$Z$4:$Z$49)),ROW(18:18))-3,1),"")</f>
        <v/>
      </c>
      <c r="AW28" t="str" cm="1">
        <f t="array" ref="AW28">IFERROR(INDEX(Dec!$D$4:$D$49,SMALL(IF(Dec!$Z$4:$Z$49&gt;0,ROW(Dec!$D$4:$D$49)),ROW(18:18))-3,1),"")</f>
        <v/>
      </c>
      <c r="AX28" t="str" cm="1">
        <f t="array" ref="AX28">IFERROR(INDEX(Dec!$E$4:$E$49,SMALL(IF(Dec!$Z$4:$Z$49&gt;0,ROW(Dec!$E$4:$E$49)),ROW(18:18))-3,1),"")</f>
        <v/>
      </c>
      <c r="AY28" s="838" t="str" cm="1">
        <f t="array" ref="AY28">IFERROR(INDEX(Dec!$Z$4:$Z$49,SMALL(IF(Dec!$Z$4:$Z$49&gt;0,ROW(Dec!$Z$4:$Z$49)),ROW(18:18))-3,1),"")</f>
        <v/>
      </c>
    </row>
    <row r="29" spans="1:51">
      <c r="A29" t="str">
        <f t="array" ref="A29">IFERROR(INDEX('Bill 32_hidden'!$A$3:$A$565,SMALL(IF('Bill 32_hidden'!$C$3:$C$565&gt;0,ROW('Bill 32_hidden'!$A$3:$A$565)),ROW(19:19))-2,1),"")</f>
        <v/>
      </c>
      <c r="B29" t="str" cm="1">
        <f t="array" ref="B29">IFERROR(INDEX('Bill 32_hidden'!$B$3:$B$565,SMALL(IF('Bill 32_hidden'!$C$3:$C$565&gt;0,ROW('Bill 32_hidden'!$B$3:$B$565)),ROW(19:19))-2,1),"")</f>
        <v/>
      </c>
      <c r="C29" s="838" t="str" cm="1">
        <f t="array" ref="C29">IFERROR(INDEX('Bill 32_hidden'!$C$3:$C$565,SMALL(IF('Bill 32_hidden'!$C$3:$C$565&gt;0,ROW('Bill 32_hidden'!$C$3:$C$565)),ROW(19:19))-2,1),"")</f>
        <v/>
      </c>
      <c r="E29" t="str">
        <f t="array" ref="E29">IFERROR(INDEX(Jan!$D$4:$D$49,SMALL(IF(Jan!$Z$4:$Z$49&gt;0,ROW(Jan!$D$4:$D$49)),ROW(19:19))-3,1),"")</f>
        <v/>
      </c>
      <c r="F29" t="str" cm="1">
        <f t="array" ref="F29">IFERROR(INDEX(Jan!$E$4:$E$49,SMALL(IF(Jan!$Z$4:$Z$49&gt;0,ROW(Jan!$E$4:$E$49)),ROW(19:19))-3,1),"")</f>
        <v/>
      </c>
      <c r="G29" s="838" t="str" cm="1">
        <f t="array" ref="G29">IFERROR(INDEX(Jan!$Z$4:$Z$49,SMALL(IF(Jan!$Z$4:$Z$49&gt;0,ROW(Jan!$Z$4:$Z$49)),ROW(17:17))-3,1),"")</f>
        <v/>
      </c>
      <c r="I29" t="str" cm="1">
        <f t="array" ref="I29">IFERROR(INDEX(Feb!$D$4:$D$49,SMALL(IF(Feb!$Z$4:$Z$49&gt;0,ROW(Feb!$D$4:$D$49)),ROW(19:19))-3,1),"")</f>
        <v/>
      </c>
      <c r="J29" t="str" cm="1">
        <f t="array" ref="J29">IFERROR(INDEX(Feb!$E$4:$E$49,SMALL(IF(Feb!$Z$4:$Z$49&gt;0,ROW(Feb!$E$4:$E$49)),ROW(19:19))-3,1),"")</f>
        <v/>
      </c>
      <c r="K29" s="838" t="str" cm="1">
        <f t="array" ref="K29">IFERROR(INDEX(Feb!$Z$4:$Z$49,SMALL(IF(Feb!$Z$4:$Z$49&lt;&gt;"",ROW(Feb!$Z$4:$Z$49)),ROW(19:19))-3,1),"")</f>
        <v/>
      </c>
      <c r="M29" t="str" cm="1">
        <f t="array" ref="M29">IFERROR(INDEX(March!$D$4:$D$49,SMALL(IF(March!$Z$4:$Z$49&gt;0,ROW(March!$D$4:$D$49)),ROW(19:19))-3,1),"")</f>
        <v/>
      </c>
      <c r="N29" t="str" cm="1">
        <f t="array" ref="N29">IFERROR(INDEX(March!$E$4:$E$49,SMALL(IF(March!$Z$4:$Z$49&gt;0,ROW(March!$E$4:$E$49)),ROW(19:19))-3,1),"")</f>
        <v/>
      </c>
      <c r="O29" s="838" t="str" cm="1">
        <f t="array" ref="O29">IFERROR(INDEX(March!$Z$4:$Z$49,SMALL(IF(March!$Z$4:$Z$49&gt;0,ROW(March!$Z$4:$Z$49)),ROW(19:19))-3,1),"")</f>
        <v/>
      </c>
      <c r="Q29" t="str" cm="1">
        <f t="array" ref="Q29">IFERROR(INDEX(April!$D$4:$D$49,SMALL(IF(April!$Z$4:$Z$49&gt;0,ROW(April!$D$4:$D$49)),ROW(19:19))-3,1),"")</f>
        <v/>
      </c>
      <c r="R29" t="str" cm="1">
        <f t="array" ref="R29">IFERROR(INDEX(April!$E$4:$E$49,SMALL(IF(April!$Z$4:$Z$49&gt;0,ROW(April!$E$4:$E$49)),ROW(19:19))-3,1),"")</f>
        <v/>
      </c>
      <c r="S29" s="838" t="str" cm="1">
        <f t="array" ref="S29">IFERROR(INDEX(April!$Z$4:$Z$49,SMALL(IF(April!$Z$4:$Z$49&gt;0,ROW(April!$Z$4:$Z$49)),ROW(19:19))-3,1),"")</f>
        <v/>
      </c>
      <c r="U29" t="str" cm="1">
        <f t="array" ref="U29">IFERROR(INDEX(May!$D$4:$D$49,SMALL(IF(May!$Z$4:$Z$49&gt;0,ROW(May!$D$4:$D$49)),ROW(19:19))-3,1),"")</f>
        <v/>
      </c>
      <c r="V29" t="str" cm="1">
        <f t="array" ref="V29">IFERROR(INDEX(May!$E$4:$E$49,SMALL(IF(May!$Z$4:$Z$49&gt;0,ROW(May!$E$4:$E$49)),ROW(19:19))-3,1),"")</f>
        <v/>
      </c>
      <c r="W29" s="838" t="str" cm="1">
        <f t="array" ref="W29">IFERROR(INDEX(May!$Z$4:$Z$49,SMALL(IF(May!$Z$4:$Z$49&gt;0,ROW(May!$Z$4:$Z$49)),ROW(19:19))-3,1),"")</f>
        <v/>
      </c>
      <c r="Y29" t="str" cm="1">
        <f t="array" ref="Y29">IFERROR(INDEX(June!$D$4:$D$49,SMALL(IF(June!$Z$4:$Z$49&gt;0,ROW(June!$D$4:$D$49)),ROW(19:19))-3,1),"")</f>
        <v/>
      </c>
      <c r="Z29" t="str" cm="1">
        <f t="array" ref="Z29">IFERROR(INDEX(June!$E$4:$E$49,SMALL(IF(June!$Z$4:$Z$49&gt;0,ROW(June!$E$4:$E$49)),ROW(19:19))-3,1),"")</f>
        <v/>
      </c>
      <c r="AA29" s="838" t="str" cm="1">
        <f t="array" ref="AA29">IFERROR(INDEX(June!$Z$4:$Z$49,SMALL(IF(June!$Z$4:$Z$49&gt;0,ROW(June!$Z$4:$Z$49)),ROW(19:19))-3,1),"")</f>
        <v/>
      </c>
      <c r="AC29" t="str" cm="1">
        <f t="array" ref="AC29">IFERROR(INDEX(July!$D$4:$D$49,SMALL(IF(July!$Z$4:$Z$49&gt;0,ROW(July!$D$4:$D$49)),ROW(19:19))-3,1),"")</f>
        <v/>
      </c>
      <c r="AD29" t="str" cm="1">
        <f t="array" ref="AD29">IFERROR(INDEX(July!$E$4:$E$49,SMALL(IF(July!$Z$4:$Z$49&gt;0,ROW(July!$E$4:$E$49)),ROW(19:19))-3,1),"")</f>
        <v/>
      </c>
      <c r="AE29" s="838" t="str" cm="1">
        <f t="array" ref="AE29">IFERROR(INDEX(July!$Z$4:$Z$49,SMALL(IF(July!$Z$4:$Z$49&gt;0,ROW(July!$Z$4:$Z$49)),ROW(19:19))-3,1),"")</f>
        <v/>
      </c>
      <c r="AG29" t="str" cm="1">
        <f t="array" ref="AG29">IFERROR(INDEX(Aug!$D$4:$D$49,SMALL(IF(Aug!$Z$4:$Z$49&gt;0,ROW(Aug!$D$4:$D$49)),ROW(19:19))-3,1),"")</f>
        <v/>
      </c>
      <c r="AH29" t="str" cm="1">
        <f t="array" ref="AH29">IFERROR(INDEX(Aug!$E$4:$E$49,SMALL(IF(Aug!$Z$4:$Z$49&gt;0,ROW(Aug!$E$4:$E$49)),ROW(19:19))-3,1),"")</f>
        <v/>
      </c>
      <c r="AI29" s="838" t="str" cm="1">
        <f t="array" ref="AI29">IFERROR(INDEX(Aug!$Z$4:$Z$49,SMALL(IF(Aug!$Z$4:$Z$49&gt;0,ROW(Aug!$Z$4:$Z$49)),ROW(19:19))-3,1),"")</f>
        <v/>
      </c>
      <c r="AK29" s="4" t="str" cm="1">
        <f t="array" ref="AK29">IFERROR(INDEX(Sept!$D$4:$D$49,SMALL(IF(Sept!$Z$4:$Z$49&gt;0,ROW(Sept!$D$4:$D$49)),ROW(19:19))-3,1),"")</f>
        <v/>
      </c>
      <c r="AL29" s="4" t="str" cm="1">
        <f t="array" ref="AL29">IFERROR(INDEX(Sept!$E$4:$E$49,SMALL(IF(Sept!$Z$4:$Z$49&gt;0,ROW(Sept!$E$4:$E$49)),ROW(19:19))-3,1),"")</f>
        <v/>
      </c>
      <c r="AM29" s="842" t="str" cm="1">
        <f t="array" ref="AM29">IFERROR(INDEX(Sept!$Z$4:$Z$49,SMALL(IF(Sept!$Z$4:$Z$49&gt;0,ROW(Sept!$Z$4:$Z$49)),ROW(19:19))-3,1),"")</f>
        <v/>
      </c>
      <c r="AO29" t="str" cm="1">
        <f t="array" ref="AO29">IFERROR(INDEX(Oct!$D$4:$D$49,SMALL(IF(Oct!$Z$4:$Z$49&gt;0,ROW(Oct!$D$4:$D$49)),ROW(19:19))-3,1),"")</f>
        <v/>
      </c>
      <c r="AP29" t="str" cm="1">
        <f t="array" ref="AP29">IFERROR(INDEX(Oct!$E$4:$E$49,SMALL(IF(Oct!$Z$4:$Z$49&gt;0,ROW(Oct!$E$4:$E$49)),ROW(19:19))-3,1),"")</f>
        <v/>
      </c>
      <c r="AQ29" s="838" t="str" cm="1">
        <f t="array" ref="AQ29">IFERROR(INDEX(Oct!$Z$4:$Z$49,SMALL(IF(Oct!$Z$4:$Z$49&gt;0,ROW(Oct!$Z$4:$Z$49)),ROW(19:19))-3,1),"")</f>
        <v/>
      </c>
      <c r="AS29" t="str" cm="1">
        <f t="array" ref="AS29">IFERROR(INDEX(Nov!$D$4:$D$49,SMALL(IF(Nov!$Z$4:$Z$49&gt;0,ROW(Nov!$D$4:$D$49)),ROW(19:19))-3,1),"")</f>
        <v/>
      </c>
      <c r="AT29" t="str" cm="1">
        <f t="array" ref="AT29">IFERROR(INDEX(Nov!$E$4:$E$49,SMALL(IF(Nov!$Z$4:$Z$49&gt;0,ROW(Nov!$E$4:$E$49)),ROW(19:19))-3,1),"")</f>
        <v/>
      </c>
      <c r="AU29" s="838" t="str" cm="1">
        <f t="array" ref="AU29">IFERROR(INDEX(Nov!$Z$4:$Z$49,SMALL(IF(Nov!$Z$4:$Z$49&gt;0,ROW(Nov!$Z$4:$Z$49)),ROW(19:19))-3,1),"")</f>
        <v/>
      </c>
      <c r="AW29" t="str" cm="1">
        <f t="array" ref="AW29">IFERROR(INDEX(Dec!$D$4:$D$49,SMALL(IF(Dec!$Z$4:$Z$49&gt;0,ROW(Dec!$D$4:$D$49)),ROW(19:19))-3,1),"")</f>
        <v/>
      </c>
      <c r="AX29" t="str" cm="1">
        <f t="array" ref="AX29">IFERROR(INDEX(Dec!$E$4:$E$49,SMALL(IF(Dec!$Z$4:$Z$49&gt;0,ROW(Dec!$E$4:$E$49)),ROW(19:19))-3,1),"")</f>
        <v/>
      </c>
      <c r="AY29" s="838" t="str" cm="1">
        <f t="array" ref="AY29">IFERROR(INDEX(Dec!$Z$4:$Z$49,SMALL(IF(Dec!$Z$4:$Z$49&gt;0,ROW(Dec!$Z$4:$Z$49)),ROW(19:19))-3,1),"")</f>
        <v/>
      </c>
    </row>
    <row r="30" spans="1:51">
      <c r="A30" t="str">
        <f t="array" ref="A30">IFERROR(INDEX('Bill 32_hidden'!$A$3:$A$565,SMALL(IF('Bill 32_hidden'!$C$3:$C$565&gt;0,ROW('Bill 32_hidden'!$A$3:$A$565)),ROW(20:20))-2,1),"")</f>
        <v/>
      </c>
      <c r="B30" t="str" cm="1">
        <f t="array" ref="B30">IFERROR(INDEX('Bill 32_hidden'!$B$3:$B$565,SMALL(IF('Bill 32_hidden'!$C$3:$C$565&gt;0,ROW('Bill 32_hidden'!$B$3:$B$565)),ROW(20:20))-2,1),"")</f>
        <v/>
      </c>
      <c r="C30" s="838" t="str" cm="1">
        <f t="array" ref="C30">IFERROR(INDEX('Bill 32_hidden'!$C$3:$C$565,SMALL(IF('Bill 32_hidden'!$C$3:$C$565&gt;0,ROW('Bill 32_hidden'!$C$3:$C$565)),ROW(20:20))-2,1),"")</f>
        <v/>
      </c>
      <c r="E30" t="str">
        <f t="array" ref="E30">IFERROR(INDEX(Jan!$D$4:$D$49,SMALL(IF(Jan!$Z$4:$Z$49&gt;0,ROW(Jan!$D$4:$D$49)),ROW(20:20))-3,1),"")</f>
        <v/>
      </c>
      <c r="F30" t="str" cm="1">
        <f t="array" ref="F30">IFERROR(INDEX(Jan!$E$4:$E$49,SMALL(IF(Jan!$Z$4:$Z$49&gt;0,ROW(Jan!$E$4:$E$49)),ROW(20:20))-3,1),"")</f>
        <v/>
      </c>
      <c r="G30" s="838" t="str" cm="1">
        <f t="array" ref="G30">IFERROR(INDEX(Jan!$Z$4:$Z$49,SMALL(IF(Jan!$Z$4:$Z$49&gt;0,ROW(Jan!$Z$4:$Z$49)),ROW(18:18))-3,1),"")</f>
        <v/>
      </c>
      <c r="I30" t="str" cm="1">
        <f t="array" ref="I30">IFERROR(INDEX(Feb!$D$4:$D$49,SMALL(IF(Feb!$Z$4:$Z$49&gt;0,ROW(Feb!$D$4:$D$49)),ROW(20:20))-3,1),"")</f>
        <v/>
      </c>
      <c r="J30" t="str" cm="1">
        <f t="array" ref="J30">IFERROR(INDEX(Feb!$E$4:$E$49,SMALL(IF(Feb!$Z$4:$Z$49&gt;0,ROW(Feb!$E$4:$E$49)),ROW(20:20))-3,1),"")</f>
        <v/>
      </c>
      <c r="K30" s="838" t="str" cm="1">
        <f t="array" ref="K30">IFERROR(INDEX(Feb!$Z$4:$Z$49,SMALL(IF(Feb!$Z$4:$Z$49&lt;&gt;"",ROW(Feb!$Z$4:$Z$49)),ROW(20:20))-3,1),"")</f>
        <v/>
      </c>
      <c r="M30" t="str" cm="1">
        <f t="array" ref="M30">IFERROR(INDEX(March!$D$4:$D$49,SMALL(IF(March!$Z$4:$Z$49&gt;0,ROW(March!$D$4:$D$49)),ROW(20:20))-3,1),"")</f>
        <v/>
      </c>
      <c r="N30" t="str" cm="1">
        <f t="array" ref="N30">IFERROR(INDEX(March!$E$4:$E$49,SMALL(IF(March!$Z$4:$Z$49&gt;0,ROW(March!$E$4:$E$49)),ROW(20:20))-3,1),"")</f>
        <v/>
      </c>
      <c r="O30" s="838" t="str" cm="1">
        <f t="array" ref="O30">IFERROR(INDEX(March!$Z$4:$Z$49,SMALL(IF(March!$Z$4:$Z$49&gt;0,ROW(March!$Z$4:$Z$49)),ROW(20:20))-3,1),"")</f>
        <v/>
      </c>
      <c r="Q30" t="str" cm="1">
        <f t="array" ref="Q30">IFERROR(INDEX(April!$D$4:$D$49,SMALL(IF(April!$Z$4:$Z$49&gt;0,ROW(April!$D$4:$D$49)),ROW(20:20))-3,1),"")</f>
        <v/>
      </c>
      <c r="R30" t="str" cm="1">
        <f t="array" ref="R30">IFERROR(INDEX(April!$E$4:$E$49,SMALL(IF(April!$Z$4:$Z$49&gt;0,ROW(April!$E$4:$E$49)),ROW(20:20))-3,1),"")</f>
        <v/>
      </c>
      <c r="S30" s="838" t="str" cm="1">
        <f t="array" ref="S30">IFERROR(INDEX(April!$Z$4:$Z$49,SMALL(IF(April!$Z$4:$Z$49&gt;0,ROW(April!$Z$4:$Z$49)),ROW(20:20))-3,1),"")</f>
        <v/>
      </c>
      <c r="U30" t="str" cm="1">
        <f t="array" ref="U30">IFERROR(INDEX(May!$D$4:$D$49,SMALL(IF(May!$Z$4:$Z$49&gt;0,ROW(May!$D$4:$D$49)),ROW(20:20))-3,1),"")</f>
        <v/>
      </c>
      <c r="V30" t="str" cm="1">
        <f t="array" ref="V30">IFERROR(INDEX(May!$E$4:$E$49,SMALL(IF(May!$Z$4:$Z$49&gt;0,ROW(May!$E$4:$E$49)),ROW(20:20))-3,1),"")</f>
        <v/>
      </c>
      <c r="W30" s="838" t="str" cm="1">
        <f t="array" ref="W30">IFERROR(INDEX(May!$Z$4:$Z$49,SMALL(IF(May!$Z$4:$Z$49&gt;0,ROW(May!$Z$4:$Z$49)),ROW(20:20))-3,1),"")</f>
        <v/>
      </c>
      <c r="Y30" t="str" cm="1">
        <f t="array" ref="Y30">IFERROR(INDEX(June!$D$4:$D$49,SMALL(IF(June!$Z$4:$Z$49&gt;0,ROW(June!$D$4:$D$49)),ROW(20:20))-3,1),"")</f>
        <v/>
      </c>
      <c r="Z30" t="str" cm="1">
        <f t="array" ref="Z30">IFERROR(INDEX(June!$E$4:$E$49,SMALL(IF(June!$Z$4:$Z$49&gt;0,ROW(June!$E$4:$E$49)),ROW(20:20))-3,1),"")</f>
        <v/>
      </c>
      <c r="AA30" s="838" t="str" cm="1">
        <f t="array" ref="AA30">IFERROR(INDEX(June!$Z$4:$Z$49,SMALL(IF(June!$Z$4:$Z$49&gt;0,ROW(June!$Z$4:$Z$49)),ROW(20:20))-3,1),"")</f>
        <v/>
      </c>
      <c r="AC30" t="str" cm="1">
        <f t="array" ref="AC30">IFERROR(INDEX(July!$D$4:$D$49,SMALL(IF(July!$Z$4:$Z$49&gt;0,ROW(July!$D$4:$D$49)),ROW(20:20))-3,1),"")</f>
        <v/>
      </c>
      <c r="AD30" t="str" cm="1">
        <f t="array" ref="AD30">IFERROR(INDEX(July!$E$4:$E$49,SMALL(IF(July!$Z$4:$Z$49&gt;0,ROW(July!$E$4:$E$49)),ROW(20:20))-3,1),"")</f>
        <v/>
      </c>
      <c r="AE30" s="838" t="str" cm="1">
        <f t="array" ref="AE30">IFERROR(INDEX(July!$Z$4:$Z$49,SMALL(IF(July!$Z$4:$Z$49&gt;0,ROW(July!$Z$4:$Z$49)),ROW(20:20))-3,1),"")</f>
        <v/>
      </c>
      <c r="AG30" t="str" cm="1">
        <f t="array" ref="AG30">IFERROR(INDEX(Aug!$D$4:$D$49,SMALL(IF(Aug!$Z$4:$Z$49&gt;0,ROW(Aug!$D$4:$D$49)),ROW(20:20))-3,1),"")</f>
        <v/>
      </c>
      <c r="AH30" t="str" cm="1">
        <f t="array" ref="AH30">IFERROR(INDEX(Aug!$E$4:$E$49,SMALL(IF(Aug!$Z$4:$Z$49&gt;0,ROW(Aug!$E$4:$E$49)),ROW(20:20))-3,1),"")</f>
        <v/>
      </c>
      <c r="AI30" s="838" t="str" cm="1">
        <f t="array" ref="AI30">IFERROR(INDEX(Aug!$Z$4:$Z$49,SMALL(IF(Aug!$Z$4:$Z$49&gt;0,ROW(Aug!$Z$4:$Z$49)),ROW(20:20))-3,1),"")</f>
        <v/>
      </c>
      <c r="AK30" s="4" t="str" cm="1">
        <f t="array" ref="AK30">IFERROR(INDEX(Sept!$D$4:$D$49,SMALL(IF(Sept!$Z$4:$Z$49&gt;0,ROW(Sept!$D$4:$D$49)),ROW(20:20))-3,1),"")</f>
        <v/>
      </c>
      <c r="AL30" s="4" t="str" cm="1">
        <f t="array" ref="AL30">IFERROR(INDEX(Sept!$E$4:$E$49,SMALL(IF(Sept!$Z$4:$Z$49&gt;0,ROW(Sept!$E$4:$E$49)),ROW(20:20))-3,1),"")</f>
        <v/>
      </c>
      <c r="AM30" s="842" t="str" cm="1">
        <f t="array" ref="AM30">IFERROR(INDEX(Sept!$Z$4:$Z$49,SMALL(IF(Sept!$Z$4:$Z$49&gt;0,ROW(Sept!$Z$4:$Z$49)),ROW(20:20))-3,1),"")</f>
        <v/>
      </c>
      <c r="AO30" t="str" cm="1">
        <f t="array" ref="AO30">IFERROR(INDEX(Oct!$D$4:$D$49,SMALL(IF(Oct!$Z$4:$Z$49&gt;0,ROW(Oct!$D$4:$D$49)),ROW(20:20))-3,1),"")</f>
        <v/>
      </c>
      <c r="AP30" t="str" cm="1">
        <f t="array" ref="AP30">IFERROR(INDEX(Oct!$E$4:$E$49,SMALL(IF(Oct!$Z$4:$Z$49&gt;0,ROW(Oct!$E$4:$E$49)),ROW(20:20))-3,1),"")</f>
        <v/>
      </c>
      <c r="AQ30" s="838" t="str" cm="1">
        <f t="array" ref="AQ30">IFERROR(INDEX(Oct!$Z$4:$Z$49,SMALL(IF(Oct!$Z$4:$Z$49&gt;0,ROW(Oct!$Z$4:$Z$49)),ROW(20:20))-3,1),"")</f>
        <v/>
      </c>
      <c r="AS30" t="str" cm="1">
        <f t="array" ref="AS30">IFERROR(INDEX(Nov!$D$4:$D$49,SMALL(IF(Nov!$Z$4:$Z$49&gt;0,ROW(Nov!$D$4:$D$49)),ROW(20:20))-3,1),"")</f>
        <v/>
      </c>
      <c r="AT30" t="str" cm="1">
        <f t="array" ref="AT30">IFERROR(INDEX(Nov!$E$4:$E$49,SMALL(IF(Nov!$Z$4:$Z$49&gt;0,ROW(Nov!$E$4:$E$49)),ROW(20:20))-3,1),"")</f>
        <v/>
      </c>
      <c r="AU30" s="838" t="str" cm="1">
        <f t="array" ref="AU30">IFERROR(INDEX(Nov!$Z$4:$Z$49,SMALL(IF(Nov!$Z$4:$Z$49&gt;0,ROW(Nov!$Z$4:$Z$49)),ROW(20:20))-3,1),"")</f>
        <v/>
      </c>
      <c r="AW30" t="str" cm="1">
        <f t="array" ref="AW30">IFERROR(INDEX(Dec!$D$4:$D$49,SMALL(IF(Dec!$Z$4:$Z$49&gt;0,ROW(Dec!$D$4:$D$49)),ROW(20:20))-3,1),"")</f>
        <v/>
      </c>
      <c r="AX30" t="str" cm="1">
        <f t="array" ref="AX30">IFERROR(INDEX(Dec!$E$4:$E$49,SMALL(IF(Dec!$Z$4:$Z$49&gt;0,ROW(Dec!$E$4:$E$49)),ROW(20:20))-3,1),"")</f>
        <v/>
      </c>
      <c r="AY30" s="838" t="str" cm="1">
        <f t="array" ref="AY30">IFERROR(INDEX(Dec!$Z$4:$Z$49,SMALL(IF(Dec!$Z$4:$Z$49&gt;0,ROW(Dec!$Z$4:$Z$49)),ROW(20:20))-3,1),"")</f>
        <v/>
      </c>
    </row>
    <row r="31" spans="1:51">
      <c r="A31" t="str">
        <f t="array" ref="A31">IFERROR(INDEX('Bill 32_hidden'!$A$3:$A$565,SMALL(IF('Bill 32_hidden'!$C$3:$C$565&gt;0,ROW('Bill 32_hidden'!$A$3:$A$565)),ROW(21:21))-2,1),"")</f>
        <v/>
      </c>
      <c r="B31" t="str" cm="1">
        <f t="array" ref="B31">IFERROR(INDEX('Bill 32_hidden'!$B$3:$B$565,SMALL(IF('Bill 32_hidden'!$C$3:$C$565&gt;0,ROW('Bill 32_hidden'!$B$3:$B$565)),ROW(21:21))-2,1),"")</f>
        <v/>
      </c>
      <c r="C31" s="838" t="str" cm="1">
        <f t="array" ref="C31">IFERROR(INDEX('Bill 32_hidden'!$C$3:$C$565,SMALL(IF('Bill 32_hidden'!$C$3:$C$565&gt;0,ROW('Bill 32_hidden'!$C$3:$C$565)),ROW(21:21))-2,1),"")</f>
        <v/>
      </c>
      <c r="E31" t="str">
        <f t="array" ref="E31">IFERROR(INDEX(Jan!$D$4:$D$49,SMALL(IF(Jan!$Z$4:$Z$49&gt;0,ROW(Jan!$D$4:$D$49)),ROW(21:21))-3,1),"")</f>
        <v/>
      </c>
      <c r="F31" t="str" cm="1">
        <f t="array" ref="F31">IFERROR(INDEX(Jan!$E$4:$E$49,SMALL(IF(Jan!$Z$4:$Z$49&gt;0,ROW(Jan!$E$4:$E$49)),ROW(21:21))-3,1),"")</f>
        <v/>
      </c>
      <c r="G31" s="838" t="str" cm="1">
        <f t="array" ref="G31">IFERROR(INDEX(Jan!$Z$4:$Z$49,SMALL(IF(Jan!$Z$4:$Z$49&gt;0,ROW(Jan!$Z$4:$Z$49)),ROW(19:19))-3,1),"")</f>
        <v/>
      </c>
      <c r="I31" t="str" cm="1">
        <f t="array" ref="I31">IFERROR(INDEX(Feb!$D$4:$D$49,SMALL(IF(Feb!$Z$4:$Z$49&gt;0,ROW(Feb!$D$4:$D$49)),ROW(21:21))-3,1),"")</f>
        <v/>
      </c>
      <c r="J31" t="str" cm="1">
        <f t="array" ref="J31">IFERROR(INDEX(Feb!$E$4:$E$49,SMALL(IF(Feb!$Z$4:$Z$49&gt;0,ROW(Feb!$E$4:$E$49)),ROW(21:21))-3,1),"")</f>
        <v/>
      </c>
      <c r="K31" s="838" t="str" cm="1">
        <f t="array" ref="K31">IFERROR(INDEX(Feb!$Z$4:$Z$49,SMALL(IF(Feb!$Z$4:$Z$49&lt;&gt;"",ROW(Feb!$Z$4:$Z$49)),ROW(21:21))-3,1),"")</f>
        <v/>
      </c>
      <c r="M31" t="str" cm="1">
        <f t="array" ref="M31">IFERROR(INDEX(March!$D$4:$D$49,SMALL(IF(March!$Z$4:$Z$49&gt;0,ROW(March!$D$4:$D$49)),ROW(21:21))-3,1),"")</f>
        <v/>
      </c>
      <c r="N31" t="str" cm="1">
        <f t="array" ref="N31">IFERROR(INDEX(March!$E$4:$E$49,SMALL(IF(March!$Z$4:$Z$49&gt;0,ROW(March!$E$4:$E$49)),ROW(21:21))-3,1),"")</f>
        <v/>
      </c>
      <c r="O31" s="838" t="str" cm="1">
        <f t="array" ref="O31">IFERROR(INDEX(March!$Z$4:$Z$49,SMALL(IF(March!$Z$4:$Z$49&gt;0,ROW(March!$Z$4:$Z$49)),ROW(21:21))-3,1),"")</f>
        <v/>
      </c>
      <c r="Q31" t="str" cm="1">
        <f t="array" ref="Q31">IFERROR(INDEX(April!$D$4:$D$49,SMALL(IF(April!$Z$4:$Z$49&gt;0,ROW(April!$D$4:$D$49)),ROW(21:21))-3,1),"")</f>
        <v/>
      </c>
      <c r="R31" t="str" cm="1">
        <f t="array" ref="R31">IFERROR(INDEX(April!$E$4:$E$49,SMALL(IF(April!$Z$4:$Z$49&gt;0,ROW(April!$E$4:$E$49)),ROW(21:21))-3,1),"")</f>
        <v/>
      </c>
      <c r="S31" s="838" t="str" cm="1">
        <f t="array" ref="S31">IFERROR(INDEX(April!$Z$4:$Z$49,SMALL(IF(April!$Z$4:$Z$49&gt;0,ROW(April!$Z$4:$Z$49)),ROW(21:21))-3,1),"")</f>
        <v/>
      </c>
      <c r="U31" t="str" cm="1">
        <f t="array" ref="U31">IFERROR(INDEX(May!$D$4:$D$49,SMALL(IF(May!$Z$4:$Z$49&gt;0,ROW(May!$D$4:$D$49)),ROW(21:21))-3,1),"")</f>
        <v/>
      </c>
      <c r="V31" t="str" cm="1">
        <f t="array" ref="V31">IFERROR(INDEX(May!$E$4:$E$49,SMALL(IF(May!$Z$4:$Z$49&gt;0,ROW(May!$E$4:$E$49)),ROW(21:21))-3,1),"")</f>
        <v/>
      </c>
      <c r="W31" s="838" t="str" cm="1">
        <f t="array" ref="W31">IFERROR(INDEX(May!$Z$4:$Z$49,SMALL(IF(May!$Z$4:$Z$49&gt;0,ROW(May!$Z$4:$Z$49)),ROW(21:21))-3,1),"")</f>
        <v/>
      </c>
      <c r="Y31" t="str" cm="1">
        <f t="array" ref="Y31">IFERROR(INDEX(June!$D$4:$D$49,SMALL(IF(June!$Z$4:$Z$49&gt;0,ROW(June!$D$4:$D$49)),ROW(21:21))-3,1),"")</f>
        <v/>
      </c>
      <c r="Z31" t="str" cm="1">
        <f t="array" ref="Z31">IFERROR(INDEX(June!$E$4:$E$49,SMALL(IF(June!$Z$4:$Z$49&gt;0,ROW(June!$E$4:$E$49)),ROW(21:21))-3,1),"")</f>
        <v/>
      </c>
      <c r="AA31" s="838" t="str" cm="1">
        <f t="array" ref="AA31">IFERROR(INDEX(June!$Z$4:$Z$49,SMALL(IF(June!$Z$4:$Z$49&gt;0,ROW(June!$Z$4:$Z$49)),ROW(21:21))-3,1),"")</f>
        <v/>
      </c>
      <c r="AC31" t="str" cm="1">
        <f t="array" ref="AC31">IFERROR(INDEX(July!$D$4:$D$49,SMALL(IF(July!$Z$4:$Z$49&gt;0,ROW(July!$D$4:$D$49)),ROW(21:21))-3,1),"")</f>
        <v/>
      </c>
      <c r="AD31" t="str" cm="1">
        <f t="array" ref="AD31">IFERROR(INDEX(July!$E$4:$E$49,SMALL(IF(July!$Z$4:$Z$49&gt;0,ROW(July!$E$4:$E$49)),ROW(21:21))-3,1),"")</f>
        <v/>
      </c>
      <c r="AE31" s="838" t="str" cm="1">
        <f t="array" ref="AE31">IFERROR(INDEX(July!$Z$4:$Z$49,SMALL(IF(July!$Z$4:$Z$49&gt;0,ROW(July!$Z$4:$Z$49)),ROW(21:21))-3,1),"")</f>
        <v/>
      </c>
      <c r="AG31" t="str" cm="1">
        <f t="array" ref="AG31">IFERROR(INDEX(Aug!$D$4:$D$49,SMALL(IF(Aug!$Z$4:$Z$49&gt;0,ROW(Aug!$D$4:$D$49)),ROW(21:21))-3,1),"")</f>
        <v/>
      </c>
      <c r="AH31" t="str" cm="1">
        <f t="array" ref="AH31">IFERROR(INDEX(Aug!$E$4:$E$49,SMALL(IF(Aug!$Z$4:$Z$49&gt;0,ROW(Aug!$E$4:$E$49)),ROW(21:21))-3,1),"")</f>
        <v/>
      </c>
      <c r="AI31" s="838" t="str" cm="1">
        <f t="array" ref="AI31">IFERROR(INDEX(Aug!$Z$4:$Z$49,SMALL(IF(Aug!$Z$4:$Z$49&gt;0,ROW(Aug!$Z$4:$Z$49)),ROW(21:21))-3,1),"")</f>
        <v/>
      </c>
      <c r="AK31" s="4" t="str" cm="1">
        <f t="array" ref="AK31">IFERROR(INDEX(Sept!$D$4:$D$49,SMALL(IF(Sept!$Z$4:$Z$49&gt;0,ROW(Sept!$D$4:$D$49)),ROW(21:21))-3,1),"")</f>
        <v/>
      </c>
      <c r="AL31" s="4" t="str" cm="1">
        <f t="array" ref="AL31">IFERROR(INDEX(Sept!$E$4:$E$49,SMALL(IF(Sept!$Z$4:$Z$49&gt;0,ROW(Sept!$E$4:$E$49)),ROW(21:21))-3,1),"")</f>
        <v/>
      </c>
      <c r="AM31" s="842" t="str" cm="1">
        <f t="array" ref="AM31">IFERROR(INDEX(Sept!$Z$4:$Z$49,SMALL(IF(Sept!$Z$4:$Z$49&gt;0,ROW(Sept!$Z$4:$Z$49)),ROW(21:21))-3,1),"")</f>
        <v/>
      </c>
      <c r="AO31" t="str" cm="1">
        <f t="array" ref="AO31">IFERROR(INDEX(Oct!$D$4:$D$49,SMALL(IF(Oct!$Z$4:$Z$49&gt;0,ROW(Oct!$D$4:$D$49)),ROW(21:21))-3,1),"")</f>
        <v/>
      </c>
      <c r="AP31" t="str" cm="1">
        <f t="array" ref="AP31">IFERROR(INDEX(Oct!$E$4:$E$49,SMALL(IF(Oct!$Z$4:$Z$49&gt;0,ROW(Oct!$E$4:$E$49)),ROW(21:21))-3,1),"")</f>
        <v/>
      </c>
      <c r="AQ31" s="838" t="str" cm="1">
        <f t="array" ref="AQ31">IFERROR(INDEX(Oct!$Z$4:$Z$49,SMALL(IF(Oct!$Z$4:$Z$49&gt;0,ROW(Oct!$Z$4:$Z$49)),ROW(21:21))-3,1),"")</f>
        <v/>
      </c>
      <c r="AS31" t="str" cm="1">
        <f t="array" ref="AS31">IFERROR(INDEX(Nov!$D$4:$D$49,SMALL(IF(Nov!$Z$4:$Z$49&gt;0,ROW(Nov!$D$4:$D$49)),ROW(21:21))-3,1),"")</f>
        <v/>
      </c>
      <c r="AT31" t="str" cm="1">
        <f t="array" ref="AT31">IFERROR(INDEX(Nov!$E$4:$E$49,SMALL(IF(Nov!$Z$4:$Z$49&gt;0,ROW(Nov!$E$4:$E$49)),ROW(21:21))-3,1),"")</f>
        <v/>
      </c>
      <c r="AU31" s="838" t="str" cm="1">
        <f t="array" ref="AU31">IFERROR(INDEX(Nov!$Z$4:$Z$49,SMALL(IF(Nov!$Z$4:$Z$49&gt;0,ROW(Nov!$Z$4:$Z$49)),ROW(21:21))-3,1),"")</f>
        <v/>
      </c>
      <c r="AW31" t="str" cm="1">
        <f t="array" ref="AW31">IFERROR(INDEX(Dec!$D$4:$D$49,SMALL(IF(Dec!$Z$4:$Z$49&gt;0,ROW(Dec!$D$4:$D$49)),ROW(21:21))-3,1),"")</f>
        <v/>
      </c>
      <c r="AX31" t="str" cm="1">
        <f t="array" ref="AX31">IFERROR(INDEX(Dec!$E$4:$E$49,SMALL(IF(Dec!$Z$4:$Z$49&gt;0,ROW(Dec!$E$4:$E$49)),ROW(21:21))-3,1),"")</f>
        <v/>
      </c>
      <c r="AY31" s="838" t="str" cm="1">
        <f t="array" ref="AY31">IFERROR(INDEX(Dec!$Z$4:$Z$49,SMALL(IF(Dec!$Z$4:$Z$49&gt;0,ROW(Dec!$Z$4:$Z$49)),ROW(21:21))-3,1),"")</f>
        <v/>
      </c>
    </row>
    <row r="32" spans="1:51">
      <c r="A32" t="str">
        <f t="array" ref="A32">IFERROR(INDEX('Bill 32_hidden'!$A$3:$A$565,SMALL(IF('Bill 32_hidden'!$C$3:$C$565&gt;0,ROW('Bill 32_hidden'!$A$3:$A$565)),ROW(22:22))-2,1),"")</f>
        <v/>
      </c>
      <c r="B32" t="str" cm="1">
        <f t="array" ref="B32">IFERROR(INDEX('Bill 32_hidden'!$B$3:$B$565,SMALL(IF('Bill 32_hidden'!$C$3:$C$565&gt;0,ROW('Bill 32_hidden'!$B$3:$B$565)),ROW(22:22))-2,1),"")</f>
        <v/>
      </c>
      <c r="C32" s="838" t="str" cm="1">
        <f t="array" ref="C32">IFERROR(INDEX('Bill 32_hidden'!$C$3:$C$565,SMALL(IF('Bill 32_hidden'!$C$3:$C$565&gt;0,ROW('Bill 32_hidden'!$C$3:$C$565)),ROW(22:22))-2,1),"")</f>
        <v/>
      </c>
      <c r="E32" t="str">
        <f t="array" ref="E32">IFERROR(INDEX(Jan!$D$4:$D$49,SMALL(IF(Jan!$Z$4:$Z$49&gt;0,ROW(Jan!$D$4:$D$49)),ROW(22:22))-3,1),"")</f>
        <v/>
      </c>
      <c r="F32" t="str" cm="1">
        <f t="array" ref="F32">IFERROR(INDEX(Jan!$E$4:$E$49,SMALL(IF(Jan!$Z$4:$Z$49&gt;0,ROW(Jan!$E$4:$E$49)),ROW(22:22))-3,1),"")</f>
        <v/>
      </c>
      <c r="G32" s="838" t="str" cm="1">
        <f t="array" ref="G32">IFERROR(INDEX(Jan!$Z$4:$Z$49,SMALL(IF(Jan!$Z$4:$Z$49&gt;0,ROW(Jan!$Z$4:$Z$49)),ROW(20:20))-3,1),"")</f>
        <v/>
      </c>
      <c r="I32" t="str" cm="1">
        <f t="array" ref="I32">IFERROR(INDEX(Feb!$D$4:$D$49,SMALL(IF(Feb!$Z$4:$Z$49&gt;0,ROW(Feb!$D$4:$D$49)),ROW(22:22))-3,1),"")</f>
        <v/>
      </c>
      <c r="J32" t="str" cm="1">
        <f t="array" ref="J32">IFERROR(INDEX(Feb!$E$4:$E$49,SMALL(IF(Feb!$Z$4:$Z$49&gt;0,ROW(Feb!$E$4:$E$49)),ROW(22:22))-3,1),"")</f>
        <v/>
      </c>
      <c r="K32" s="838" t="str" cm="1">
        <f t="array" ref="K32">IFERROR(INDEX(Feb!$Z$4:$Z$49,SMALL(IF(Feb!$Z$4:$Z$49&lt;&gt;"",ROW(Feb!$Z$4:$Z$49)),ROW(22:22))-3,1),"")</f>
        <v/>
      </c>
      <c r="M32" t="str" cm="1">
        <f t="array" ref="M32">IFERROR(INDEX(March!$D$4:$D$49,SMALL(IF(March!$Z$4:$Z$49&gt;0,ROW(March!$D$4:$D$49)),ROW(22:22))-3,1),"")</f>
        <v/>
      </c>
      <c r="N32" t="str" cm="1">
        <f t="array" ref="N32">IFERROR(INDEX(March!$E$4:$E$49,SMALL(IF(March!$Z$4:$Z$49&gt;0,ROW(March!$E$4:$E$49)),ROW(22:22))-3,1),"")</f>
        <v/>
      </c>
      <c r="O32" s="838" t="str" cm="1">
        <f t="array" ref="O32">IFERROR(INDEX(March!$Z$4:$Z$49,SMALL(IF(March!$Z$4:$Z$49&gt;0,ROW(March!$Z$4:$Z$49)),ROW(22:22))-3,1),"")</f>
        <v/>
      </c>
      <c r="Q32" t="str" cm="1">
        <f t="array" ref="Q32">IFERROR(INDEX(April!$D$4:$D$49,SMALL(IF(April!$Z$4:$Z$49&gt;0,ROW(April!$D$4:$D$49)),ROW(22:22))-3,1),"")</f>
        <v/>
      </c>
      <c r="R32" t="str" cm="1">
        <f t="array" ref="R32">IFERROR(INDEX(April!$E$4:$E$49,SMALL(IF(April!$Z$4:$Z$49&gt;0,ROW(April!$E$4:$E$49)),ROW(22:22))-3,1),"")</f>
        <v/>
      </c>
      <c r="S32" s="838" t="str" cm="1">
        <f t="array" ref="S32">IFERROR(INDEX(April!$Z$4:$Z$49,SMALL(IF(April!$Z$4:$Z$49&gt;0,ROW(April!$Z$4:$Z$49)),ROW(22:22))-3,1),"")</f>
        <v/>
      </c>
      <c r="U32" t="str" cm="1">
        <f t="array" ref="U32">IFERROR(INDEX(May!$D$4:$D$49,SMALL(IF(May!$Z$4:$Z$49&gt;0,ROW(May!$D$4:$D$49)),ROW(22:22))-3,1),"")</f>
        <v/>
      </c>
      <c r="V32" t="str" cm="1">
        <f t="array" ref="V32">IFERROR(INDEX(May!$E$4:$E$49,SMALL(IF(May!$Z$4:$Z$49&gt;0,ROW(May!$E$4:$E$49)),ROW(22:22))-3,1),"")</f>
        <v/>
      </c>
      <c r="W32" s="838" t="str" cm="1">
        <f t="array" ref="W32">IFERROR(INDEX(May!$Z$4:$Z$49,SMALL(IF(May!$Z$4:$Z$49&gt;0,ROW(May!$Z$4:$Z$49)),ROW(22:22))-3,1),"")</f>
        <v/>
      </c>
      <c r="Y32" t="str" cm="1">
        <f t="array" ref="Y32">IFERROR(INDEX(June!$D$4:$D$49,SMALL(IF(June!$Z$4:$Z$49&gt;0,ROW(June!$D$4:$D$49)),ROW(22:22))-3,1),"")</f>
        <v/>
      </c>
      <c r="Z32" t="str" cm="1">
        <f t="array" ref="Z32">IFERROR(INDEX(June!$E$4:$E$49,SMALL(IF(June!$Z$4:$Z$49&gt;0,ROW(June!$E$4:$E$49)),ROW(22:22))-3,1),"")</f>
        <v/>
      </c>
      <c r="AA32" s="838" t="str" cm="1">
        <f t="array" ref="AA32">IFERROR(INDEX(June!$Z$4:$Z$49,SMALL(IF(June!$Z$4:$Z$49&gt;0,ROW(June!$Z$4:$Z$49)),ROW(22:22))-3,1),"")</f>
        <v/>
      </c>
      <c r="AC32" t="str" cm="1">
        <f t="array" ref="AC32">IFERROR(INDEX(July!$D$4:$D$49,SMALL(IF(July!$Z$4:$Z$49&gt;0,ROW(July!$D$4:$D$49)),ROW(22:22))-3,1),"")</f>
        <v/>
      </c>
      <c r="AD32" t="str" cm="1">
        <f t="array" ref="AD32">IFERROR(INDEX(July!$E$4:$E$49,SMALL(IF(July!$Z$4:$Z$49&gt;0,ROW(July!$E$4:$E$49)),ROW(22:22))-3,1),"")</f>
        <v/>
      </c>
      <c r="AE32" s="838" t="str" cm="1">
        <f t="array" ref="AE32">IFERROR(INDEX(July!$Z$4:$Z$49,SMALL(IF(July!$Z$4:$Z$49&gt;0,ROW(July!$Z$4:$Z$49)),ROW(22:22))-3,1),"")</f>
        <v/>
      </c>
      <c r="AG32" t="str" cm="1">
        <f t="array" ref="AG32">IFERROR(INDEX(Aug!$D$4:$D$49,SMALL(IF(Aug!$Z$4:$Z$49&gt;0,ROW(Aug!$D$4:$D$49)),ROW(22:22))-3,1),"")</f>
        <v/>
      </c>
      <c r="AH32" t="str" cm="1">
        <f t="array" ref="AH32">IFERROR(INDEX(Aug!$E$4:$E$49,SMALL(IF(Aug!$Z$4:$Z$49&gt;0,ROW(Aug!$E$4:$E$49)),ROW(22:22))-3,1),"")</f>
        <v/>
      </c>
      <c r="AI32" s="838" t="str" cm="1">
        <f t="array" ref="AI32">IFERROR(INDEX(Aug!$Z$4:$Z$49,SMALL(IF(Aug!$Z$4:$Z$49&gt;0,ROW(Aug!$Z$4:$Z$49)),ROW(22:22))-3,1),"")</f>
        <v/>
      </c>
      <c r="AK32" s="4" t="str" cm="1">
        <f t="array" ref="AK32">IFERROR(INDEX(Sept!$D$4:$D$49,SMALL(IF(Sept!$Z$4:$Z$49&gt;0,ROW(Sept!$D$4:$D$49)),ROW(22:22))-3,1),"")</f>
        <v/>
      </c>
      <c r="AL32" s="4" t="str" cm="1">
        <f t="array" ref="AL32">IFERROR(INDEX(Sept!$E$4:$E$49,SMALL(IF(Sept!$Z$4:$Z$49&gt;0,ROW(Sept!$E$4:$E$49)),ROW(22:22))-3,1),"")</f>
        <v/>
      </c>
      <c r="AM32" s="842" t="str" cm="1">
        <f t="array" ref="AM32">IFERROR(INDEX(Sept!$Z$4:$Z$49,SMALL(IF(Sept!$Z$4:$Z$49&gt;0,ROW(Sept!$Z$4:$Z$49)),ROW(22:22))-3,1),"")</f>
        <v/>
      </c>
      <c r="AO32" t="str" cm="1">
        <f t="array" ref="AO32">IFERROR(INDEX(Oct!$D$4:$D$49,SMALL(IF(Oct!$Z$4:$Z$49&gt;0,ROW(Oct!$D$4:$D$49)),ROW(22:22))-3,1),"")</f>
        <v/>
      </c>
      <c r="AP32" t="str" cm="1">
        <f t="array" ref="AP32">IFERROR(INDEX(Oct!$E$4:$E$49,SMALL(IF(Oct!$Z$4:$Z$49&gt;0,ROW(Oct!$E$4:$E$49)),ROW(22:22))-3,1),"")</f>
        <v/>
      </c>
      <c r="AQ32" s="838" t="str" cm="1">
        <f t="array" ref="AQ32">IFERROR(INDEX(Oct!$Z$4:$Z$49,SMALL(IF(Oct!$Z$4:$Z$49&gt;0,ROW(Oct!$Z$4:$Z$49)),ROW(22:22))-3,1),"")</f>
        <v/>
      </c>
      <c r="AS32" t="str" cm="1">
        <f t="array" ref="AS32">IFERROR(INDEX(Nov!$D$4:$D$49,SMALL(IF(Nov!$Z$4:$Z$49&gt;0,ROW(Nov!$D$4:$D$49)),ROW(22:22))-3,1),"")</f>
        <v/>
      </c>
      <c r="AT32" t="str" cm="1">
        <f t="array" ref="AT32">IFERROR(INDEX(Nov!$E$4:$E$49,SMALL(IF(Nov!$Z$4:$Z$49&gt;0,ROW(Nov!$E$4:$E$49)),ROW(22:22))-3,1),"")</f>
        <v/>
      </c>
      <c r="AU32" s="838" t="str" cm="1">
        <f t="array" ref="AU32">IFERROR(INDEX(Nov!$Z$4:$Z$49,SMALL(IF(Nov!$Z$4:$Z$49&gt;0,ROW(Nov!$Z$4:$Z$49)),ROW(22:22))-3,1),"")</f>
        <v/>
      </c>
      <c r="AW32" t="str" cm="1">
        <f t="array" ref="AW32">IFERROR(INDEX(Dec!$D$4:$D$49,SMALL(IF(Dec!$Z$4:$Z$49&gt;0,ROW(Dec!$D$4:$D$49)),ROW(22:22))-3,1),"")</f>
        <v/>
      </c>
      <c r="AX32" t="str" cm="1">
        <f t="array" ref="AX32">IFERROR(INDEX(Dec!$E$4:$E$49,SMALL(IF(Dec!$Z$4:$Z$49&gt;0,ROW(Dec!$E$4:$E$49)),ROW(22:22))-3,1),"")</f>
        <v/>
      </c>
      <c r="AY32" s="838" t="str" cm="1">
        <f t="array" ref="AY32">IFERROR(INDEX(Dec!$Z$4:$Z$49,SMALL(IF(Dec!$Z$4:$Z$49&gt;0,ROW(Dec!$Z$4:$Z$49)),ROW(22:22))-3,1),"")</f>
        <v/>
      </c>
    </row>
    <row r="33" spans="1:51">
      <c r="A33" t="str">
        <f t="array" ref="A33">IFERROR(INDEX('Bill 32_hidden'!$A$3:$A$565,SMALL(IF('Bill 32_hidden'!$C$3:$C$565&gt;0,ROW('Bill 32_hidden'!$A$3:$A$565)),ROW(23:23))-2,1),"")</f>
        <v/>
      </c>
      <c r="B33" t="str" cm="1">
        <f t="array" ref="B33">IFERROR(INDEX('Bill 32_hidden'!$B$3:$B$565,SMALL(IF('Bill 32_hidden'!$C$3:$C$565&gt;0,ROW('Bill 32_hidden'!$B$3:$B$565)),ROW(23:23))-2,1),"")</f>
        <v/>
      </c>
      <c r="C33" s="838" t="str" cm="1">
        <f t="array" ref="C33">IFERROR(INDEX('Bill 32_hidden'!$C$3:$C$565,SMALL(IF('Bill 32_hidden'!$C$3:$C$565&gt;0,ROW('Bill 32_hidden'!$C$3:$C$565)),ROW(23:23))-2,1),"")</f>
        <v/>
      </c>
      <c r="E33" t="str">
        <f t="array" ref="E33">IFERROR(INDEX(Jan!$D$4:$D$49,SMALL(IF(Jan!$Z$4:$Z$49&gt;0,ROW(Jan!$D$4:$D$49)),ROW(23:23))-3,1),"")</f>
        <v/>
      </c>
      <c r="F33" t="str" cm="1">
        <f t="array" ref="F33">IFERROR(INDEX(Jan!$E$4:$E$49,SMALL(IF(Jan!$Z$4:$Z$49&gt;0,ROW(Jan!$E$4:$E$49)),ROW(23:23))-3,1),"")</f>
        <v/>
      </c>
      <c r="G33" s="838" t="str" cm="1">
        <f t="array" ref="G33">IFERROR(INDEX(Jan!$Z$4:$Z$49,SMALL(IF(Jan!$Z$4:$Z$49&gt;0,ROW(Jan!$Z$4:$Z$49)),ROW(21:21))-3,1),"")</f>
        <v/>
      </c>
      <c r="I33" t="str" cm="1">
        <f t="array" ref="I33">IFERROR(INDEX(Feb!$D$4:$D$49,SMALL(IF(Feb!$Z$4:$Z$49&gt;0,ROW(Feb!$D$4:$D$49)),ROW(23:23))-3,1),"")</f>
        <v/>
      </c>
      <c r="J33" t="str" cm="1">
        <f t="array" ref="J33">IFERROR(INDEX(Feb!$E$4:$E$49,SMALL(IF(Feb!$Z$4:$Z$49&gt;0,ROW(Feb!$E$4:$E$49)),ROW(23:23))-3,1),"")</f>
        <v/>
      </c>
      <c r="K33" s="838" t="str" cm="1">
        <f t="array" ref="K33">IFERROR(INDEX(Feb!$Z$4:$Z$49,SMALL(IF(Feb!$Z$4:$Z$49&lt;&gt;"",ROW(Feb!$Z$4:$Z$49)),ROW(23:23))-3,1),"")</f>
        <v/>
      </c>
      <c r="M33" t="str" cm="1">
        <f t="array" ref="M33">IFERROR(INDEX(March!$D$4:$D$49,SMALL(IF(March!$Z$4:$Z$49&gt;0,ROW(March!$D$4:$D$49)),ROW(23:23))-3,1),"")</f>
        <v/>
      </c>
      <c r="N33" t="str" cm="1">
        <f t="array" ref="N33">IFERROR(INDEX(March!$E$4:$E$49,SMALL(IF(March!$Z$4:$Z$49&gt;0,ROW(March!$E$4:$E$49)),ROW(23:23))-3,1),"")</f>
        <v/>
      </c>
      <c r="O33" s="838" t="str" cm="1">
        <f t="array" ref="O33">IFERROR(INDEX(March!$Z$4:$Z$49,SMALL(IF(March!$Z$4:$Z$49&gt;0,ROW(March!$Z$4:$Z$49)),ROW(23:23))-3,1),"")</f>
        <v/>
      </c>
      <c r="Q33" t="str" cm="1">
        <f t="array" ref="Q33">IFERROR(INDEX(April!$D$4:$D$49,SMALL(IF(April!$Z$4:$Z$49&gt;0,ROW(April!$D$4:$D$49)),ROW(23:23))-3,1),"")</f>
        <v/>
      </c>
      <c r="R33" t="str" cm="1">
        <f t="array" ref="R33">IFERROR(INDEX(April!$E$4:$E$49,SMALL(IF(April!$Z$4:$Z$49&gt;0,ROW(April!$E$4:$E$49)),ROW(23:23))-3,1),"")</f>
        <v/>
      </c>
      <c r="S33" s="838" t="str" cm="1">
        <f t="array" ref="S33">IFERROR(INDEX(April!$Z$4:$Z$49,SMALL(IF(April!$Z$4:$Z$49&gt;0,ROW(April!$Z$4:$Z$49)),ROW(23:23))-3,1),"")</f>
        <v/>
      </c>
      <c r="U33" t="str" cm="1">
        <f t="array" ref="U33">IFERROR(INDEX(May!$D$4:$D$49,SMALL(IF(May!$Z$4:$Z$49&gt;0,ROW(May!$D$4:$D$49)),ROW(23:23))-3,1),"")</f>
        <v/>
      </c>
      <c r="V33" t="str" cm="1">
        <f t="array" ref="V33">IFERROR(INDEX(May!$E$4:$E$49,SMALL(IF(May!$Z$4:$Z$49&gt;0,ROW(May!$E$4:$E$49)),ROW(23:23))-3,1),"")</f>
        <v/>
      </c>
      <c r="W33" s="838" t="str" cm="1">
        <f t="array" ref="W33">IFERROR(INDEX(May!$Z$4:$Z$49,SMALL(IF(May!$Z$4:$Z$49&gt;0,ROW(May!$Z$4:$Z$49)),ROW(23:23))-3,1),"")</f>
        <v/>
      </c>
      <c r="Y33" t="str" cm="1">
        <f t="array" ref="Y33">IFERROR(INDEX(June!$D$4:$D$49,SMALL(IF(June!$Z$4:$Z$49&gt;0,ROW(June!$D$4:$D$49)),ROW(23:23))-3,1),"")</f>
        <v/>
      </c>
      <c r="Z33" t="str" cm="1">
        <f t="array" ref="Z33">IFERROR(INDEX(June!$E$4:$E$49,SMALL(IF(June!$Z$4:$Z$49&gt;0,ROW(June!$E$4:$E$49)),ROW(23:23))-3,1),"")</f>
        <v/>
      </c>
      <c r="AA33" s="838" t="str" cm="1">
        <f t="array" ref="AA33">IFERROR(INDEX(June!$Z$4:$Z$49,SMALL(IF(June!$Z$4:$Z$49&gt;0,ROW(June!$Z$4:$Z$49)),ROW(23:23))-3,1),"")</f>
        <v/>
      </c>
      <c r="AC33" t="str" cm="1">
        <f t="array" ref="AC33">IFERROR(INDEX(July!$D$4:$D$49,SMALL(IF(July!$Z$4:$Z$49&gt;0,ROW(July!$D$4:$D$49)),ROW(23:23))-3,1),"")</f>
        <v/>
      </c>
      <c r="AD33" t="str" cm="1">
        <f t="array" ref="AD33">IFERROR(INDEX(July!$E$4:$E$49,SMALL(IF(July!$Z$4:$Z$49&gt;0,ROW(July!$E$4:$E$49)),ROW(23:23))-3,1),"")</f>
        <v/>
      </c>
      <c r="AE33" s="838" t="str" cm="1">
        <f t="array" ref="AE33">IFERROR(INDEX(July!$Z$4:$Z$49,SMALL(IF(July!$Z$4:$Z$49&gt;0,ROW(July!$Z$4:$Z$49)),ROW(23:23))-3,1),"")</f>
        <v/>
      </c>
      <c r="AG33" t="str" cm="1">
        <f t="array" ref="AG33">IFERROR(INDEX(Aug!$D$4:$D$49,SMALL(IF(Aug!$Z$4:$Z$49&gt;0,ROW(Aug!$D$4:$D$49)),ROW(23:23))-3,1),"")</f>
        <v/>
      </c>
      <c r="AH33" t="str" cm="1">
        <f t="array" ref="AH33">IFERROR(INDEX(Aug!$E$4:$E$49,SMALL(IF(Aug!$Z$4:$Z$49&gt;0,ROW(Aug!$E$4:$E$49)),ROW(23:23))-3,1),"")</f>
        <v/>
      </c>
      <c r="AI33" s="838" t="str" cm="1">
        <f t="array" ref="AI33">IFERROR(INDEX(Aug!$Z$4:$Z$49,SMALL(IF(Aug!$Z$4:$Z$49&gt;0,ROW(Aug!$Z$4:$Z$49)),ROW(23:23))-3,1),"")</f>
        <v/>
      </c>
      <c r="AK33" s="4" t="str" cm="1">
        <f t="array" ref="AK33">IFERROR(INDEX(Sept!$D$4:$D$49,SMALL(IF(Sept!$Z$4:$Z$49&gt;0,ROW(Sept!$D$4:$D$49)),ROW(23:23))-3,1),"")</f>
        <v/>
      </c>
      <c r="AL33" s="4" t="str" cm="1">
        <f t="array" ref="AL33">IFERROR(INDEX(Sept!$E$4:$E$49,SMALL(IF(Sept!$Z$4:$Z$49&gt;0,ROW(Sept!$E$4:$E$49)),ROW(23:23))-3,1),"")</f>
        <v/>
      </c>
      <c r="AM33" s="842" t="str" cm="1">
        <f t="array" ref="AM33">IFERROR(INDEX(Sept!$Z$4:$Z$49,SMALL(IF(Sept!$Z$4:$Z$49&gt;0,ROW(Sept!$Z$4:$Z$49)),ROW(23:23))-3,1),"")</f>
        <v/>
      </c>
      <c r="AO33" t="str" cm="1">
        <f t="array" ref="AO33">IFERROR(INDEX(Oct!$D$4:$D$49,SMALL(IF(Oct!$Z$4:$Z$49&gt;0,ROW(Oct!$D$4:$D$49)),ROW(23:23))-3,1),"")</f>
        <v/>
      </c>
      <c r="AP33" t="str" cm="1">
        <f t="array" ref="AP33">IFERROR(INDEX(Oct!$E$4:$E$49,SMALL(IF(Oct!$Z$4:$Z$49&gt;0,ROW(Oct!$E$4:$E$49)),ROW(23:23))-3,1),"")</f>
        <v/>
      </c>
      <c r="AQ33" s="838" t="str" cm="1">
        <f t="array" ref="AQ33">IFERROR(INDEX(Oct!$Z$4:$Z$49,SMALL(IF(Oct!$Z$4:$Z$49&gt;0,ROW(Oct!$Z$4:$Z$49)),ROW(23:23))-3,1),"")</f>
        <v/>
      </c>
      <c r="AS33" t="str" cm="1">
        <f t="array" ref="AS33">IFERROR(INDEX(Nov!$D$4:$D$49,SMALL(IF(Nov!$Z$4:$Z$49&gt;0,ROW(Nov!$D$4:$D$49)),ROW(23:23))-3,1),"")</f>
        <v/>
      </c>
      <c r="AT33" t="str" cm="1">
        <f t="array" ref="AT33">IFERROR(INDEX(Nov!$E$4:$E$49,SMALL(IF(Nov!$Z$4:$Z$49&gt;0,ROW(Nov!$E$4:$E$49)),ROW(23:23))-3,1),"")</f>
        <v/>
      </c>
      <c r="AU33" s="838" t="str" cm="1">
        <f t="array" ref="AU33">IFERROR(INDEX(Nov!$Z$4:$Z$49,SMALL(IF(Nov!$Z$4:$Z$49&gt;0,ROW(Nov!$Z$4:$Z$49)),ROW(23:23))-3,1),"")</f>
        <v/>
      </c>
      <c r="AW33" t="str" cm="1">
        <f t="array" ref="AW33">IFERROR(INDEX(Dec!$D$4:$D$49,SMALL(IF(Dec!$Z$4:$Z$49&gt;0,ROW(Dec!$D$4:$D$49)),ROW(23:23))-3,1),"")</f>
        <v/>
      </c>
      <c r="AX33" t="str" cm="1">
        <f t="array" ref="AX33">IFERROR(INDEX(Dec!$E$4:$E$49,SMALL(IF(Dec!$Z$4:$Z$49&gt;0,ROW(Dec!$E$4:$E$49)),ROW(23:23))-3,1),"")</f>
        <v/>
      </c>
      <c r="AY33" s="838" t="str" cm="1">
        <f t="array" ref="AY33">IFERROR(INDEX(Dec!$Z$4:$Z$49,SMALL(IF(Dec!$Z$4:$Z$49&gt;0,ROW(Dec!$Z$4:$Z$49)),ROW(23:23))-3,1),"")</f>
        <v/>
      </c>
    </row>
    <row r="34" spans="1:51">
      <c r="A34" t="str">
        <f t="array" ref="A34">IFERROR(INDEX('Bill 32_hidden'!$A$3:$A$565,SMALL(IF('Bill 32_hidden'!$C$3:$C$565&gt;0,ROW('Bill 32_hidden'!$A$3:$A$565)),ROW(24:24))-2,1),"")</f>
        <v/>
      </c>
      <c r="B34" t="str" cm="1">
        <f t="array" ref="B34">IFERROR(INDEX('Bill 32_hidden'!$B$3:$B$565,SMALL(IF('Bill 32_hidden'!$C$3:$C$565&gt;0,ROW('Bill 32_hidden'!$B$3:$B$565)),ROW(24:24))-2,1),"")</f>
        <v/>
      </c>
      <c r="C34" s="838" t="str" cm="1">
        <f t="array" ref="C34">IFERROR(INDEX('Bill 32_hidden'!$C$3:$C$565,SMALL(IF('Bill 32_hidden'!$C$3:$C$565&gt;0,ROW('Bill 32_hidden'!$C$3:$C$565)),ROW(24:24))-2,1),"")</f>
        <v/>
      </c>
      <c r="E34" t="str">
        <f t="array" ref="E34">IFERROR(INDEX(Jan!$D$4:$D$49,SMALL(IF(Jan!$Z$4:$Z$49&gt;0,ROW(Jan!$D$4:$D$49)),ROW(24:24))-3,1),"")</f>
        <v/>
      </c>
      <c r="F34" t="str" cm="1">
        <f t="array" ref="F34">IFERROR(INDEX(Jan!$E$4:$E$49,SMALL(IF(Jan!$Z$4:$Z$49&gt;0,ROW(Jan!$E$4:$E$49)),ROW(24:24))-3,1),"")</f>
        <v/>
      </c>
      <c r="G34" s="838" t="str" cm="1">
        <f t="array" ref="G34">IFERROR(INDEX(Jan!$Z$4:$Z$49,SMALL(IF(Jan!$Z$4:$Z$49&gt;0,ROW(Jan!$Z$4:$Z$49)),ROW(22:22))-3,1),"")</f>
        <v/>
      </c>
      <c r="I34" t="str" cm="1">
        <f t="array" ref="I34">IFERROR(INDEX(Feb!$D$4:$D$49,SMALL(IF(Feb!$Z$4:$Z$49&gt;0,ROW(Feb!$D$4:$D$49)),ROW(24:24))-3,1),"")</f>
        <v/>
      </c>
      <c r="J34" t="str" cm="1">
        <f t="array" ref="J34">IFERROR(INDEX(Feb!$E$4:$E$49,SMALL(IF(Feb!$Z$4:$Z$49&gt;0,ROW(Feb!$E$4:$E$49)),ROW(24:24))-3,1),"")</f>
        <v/>
      </c>
      <c r="K34" s="838" t="str" cm="1">
        <f t="array" ref="K34">IFERROR(INDEX(Feb!$Z$4:$Z$49,SMALL(IF(Feb!$Z$4:$Z$49&lt;&gt;"",ROW(Feb!$Z$4:$Z$49)),ROW(24:24))-3,1),"")</f>
        <v/>
      </c>
      <c r="M34" t="str" cm="1">
        <f t="array" ref="M34">IFERROR(INDEX(March!$D$4:$D$49,SMALL(IF(March!$Z$4:$Z$49&gt;0,ROW(March!$D$4:$D$49)),ROW(24:24))-3,1),"")</f>
        <v/>
      </c>
      <c r="N34" t="str" cm="1">
        <f t="array" ref="N34">IFERROR(INDEX(March!$E$4:$E$49,SMALL(IF(March!$Z$4:$Z$49&gt;0,ROW(March!$E$4:$E$49)),ROW(24:24))-3,1),"")</f>
        <v/>
      </c>
      <c r="O34" s="838" t="str" cm="1">
        <f t="array" ref="O34">IFERROR(INDEX(March!$Z$4:$Z$49,SMALL(IF(March!$Z$4:$Z$49&gt;0,ROW(March!$Z$4:$Z$49)),ROW(24:24))-3,1),"")</f>
        <v/>
      </c>
      <c r="Q34" t="str" cm="1">
        <f t="array" ref="Q34">IFERROR(INDEX(April!$D$4:$D$49,SMALL(IF(April!$Z$4:$Z$49&gt;0,ROW(April!$D$4:$D$49)),ROW(24:24))-3,1),"")</f>
        <v/>
      </c>
      <c r="R34" t="str" cm="1">
        <f t="array" ref="R34">IFERROR(INDEX(April!$E$4:$E$49,SMALL(IF(April!$Z$4:$Z$49&gt;0,ROW(April!$E$4:$E$49)),ROW(24:24))-3,1),"")</f>
        <v/>
      </c>
      <c r="S34" s="838" t="str" cm="1">
        <f t="array" ref="S34">IFERROR(INDEX(April!$Z$4:$Z$49,SMALL(IF(April!$Z$4:$Z$49&gt;0,ROW(April!$Z$4:$Z$49)),ROW(24:24))-3,1),"")</f>
        <v/>
      </c>
      <c r="U34" t="str" cm="1">
        <f t="array" ref="U34">IFERROR(INDEX(May!$D$4:$D$49,SMALL(IF(May!$Z$4:$Z$49&gt;0,ROW(May!$D$4:$D$49)),ROW(24:24))-3,1),"")</f>
        <v/>
      </c>
      <c r="V34" t="str" cm="1">
        <f t="array" ref="V34">IFERROR(INDEX(May!$E$4:$E$49,SMALL(IF(May!$Z$4:$Z$49&gt;0,ROW(May!$E$4:$E$49)),ROW(24:24))-3,1),"")</f>
        <v/>
      </c>
      <c r="W34" s="838" t="str" cm="1">
        <f t="array" ref="W34">IFERROR(INDEX(May!$Z$4:$Z$49,SMALL(IF(May!$Z$4:$Z$49&gt;0,ROW(May!$Z$4:$Z$49)),ROW(24:24))-3,1),"")</f>
        <v/>
      </c>
      <c r="Y34" t="str" cm="1">
        <f t="array" ref="Y34">IFERROR(INDEX(June!$D$4:$D$49,SMALL(IF(June!$Z$4:$Z$49&gt;0,ROW(June!$D$4:$D$49)),ROW(24:24))-3,1),"")</f>
        <v/>
      </c>
      <c r="Z34" t="str" cm="1">
        <f t="array" ref="Z34">IFERROR(INDEX(June!$E$4:$E$49,SMALL(IF(June!$Z$4:$Z$49&gt;0,ROW(June!$E$4:$E$49)),ROW(24:24))-3,1),"")</f>
        <v/>
      </c>
      <c r="AA34" s="838" t="str" cm="1">
        <f t="array" ref="AA34">IFERROR(INDEX(June!$Z$4:$Z$49,SMALL(IF(June!$Z$4:$Z$49&gt;0,ROW(June!$Z$4:$Z$49)),ROW(24:24))-3,1),"")</f>
        <v/>
      </c>
      <c r="AC34" t="str" cm="1">
        <f t="array" ref="AC34">IFERROR(INDEX(July!$D$4:$D$49,SMALL(IF(July!$Z$4:$Z$49&gt;0,ROW(July!$D$4:$D$49)),ROW(24:24))-3,1),"")</f>
        <v/>
      </c>
      <c r="AD34" t="str" cm="1">
        <f t="array" ref="AD34">IFERROR(INDEX(July!$E$4:$E$49,SMALL(IF(July!$Z$4:$Z$49&gt;0,ROW(July!$E$4:$E$49)),ROW(24:24))-3,1),"")</f>
        <v/>
      </c>
      <c r="AE34" s="838" t="str" cm="1">
        <f t="array" ref="AE34">IFERROR(INDEX(July!$Z$4:$Z$49,SMALL(IF(July!$Z$4:$Z$49&gt;0,ROW(July!$Z$4:$Z$49)),ROW(24:24))-3,1),"")</f>
        <v/>
      </c>
      <c r="AG34" t="str" cm="1">
        <f t="array" ref="AG34">IFERROR(INDEX(Aug!$D$4:$D$49,SMALL(IF(Aug!$Z$4:$Z$49&gt;0,ROW(Aug!$D$4:$D$49)),ROW(24:24))-3,1),"")</f>
        <v/>
      </c>
      <c r="AH34" t="str" cm="1">
        <f t="array" ref="AH34">IFERROR(INDEX(Aug!$E$4:$E$49,SMALL(IF(Aug!$Z$4:$Z$49&gt;0,ROW(Aug!$E$4:$E$49)),ROW(24:24))-3,1),"")</f>
        <v/>
      </c>
      <c r="AI34" s="838" t="str" cm="1">
        <f t="array" ref="AI34">IFERROR(INDEX(Aug!$Z$4:$Z$49,SMALL(IF(Aug!$Z$4:$Z$49&gt;0,ROW(Aug!$Z$4:$Z$49)),ROW(24:24))-3,1),"")</f>
        <v/>
      </c>
      <c r="AK34" s="4" t="str" cm="1">
        <f t="array" ref="AK34">IFERROR(INDEX(Sept!$D$4:$D$49,SMALL(IF(Sept!$Z$4:$Z$49&gt;0,ROW(Sept!$D$4:$D$49)),ROW(24:24))-3,1),"")</f>
        <v/>
      </c>
      <c r="AL34" s="4" t="str" cm="1">
        <f t="array" ref="AL34">IFERROR(INDEX(Sept!$E$4:$E$49,SMALL(IF(Sept!$Z$4:$Z$49&gt;0,ROW(Sept!$E$4:$E$49)),ROW(24:24))-3,1),"")</f>
        <v/>
      </c>
      <c r="AM34" s="842" t="str" cm="1">
        <f t="array" ref="AM34">IFERROR(INDEX(Sept!$Z$4:$Z$49,SMALL(IF(Sept!$Z$4:$Z$49&gt;0,ROW(Sept!$Z$4:$Z$49)),ROW(24:24))-3,1),"")</f>
        <v/>
      </c>
      <c r="AO34" t="str" cm="1">
        <f t="array" ref="AO34">IFERROR(INDEX(Oct!$D$4:$D$49,SMALL(IF(Oct!$Z$4:$Z$49&gt;0,ROW(Oct!$D$4:$D$49)),ROW(24:24))-3,1),"")</f>
        <v/>
      </c>
      <c r="AP34" t="str" cm="1">
        <f t="array" ref="AP34">IFERROR(INDEX(Oct!$E$4:$E$49,SMALL(IF(Oct!$Z$4:$Z$49&gt;0,ROW(Oct!$E$4:$E$49)),ROW(24:24))-3,1),"")</f>
        <v/>
      </c>
      <c r="AQ34" s="838" t="str" cm="1">
        <f t="array" ref="AQ34">IFERROR(INDEX(Oct!$Z$4:$Z$49,SMALL(IF(Oct!$Z$4:$Z$49&gt;0,ROW(Oct!$Z$4:$Z$49)),ROW(24:24))-3,1),"")</f>
        <v/>
      </c>
      <c r="AS34" t="str" cm="1">
        <f t="array" ref="AS34">IFERROR(INDEX(Nov!$D$4:$D$49,SMALL(IF(Nov!$Z$4:$Z$49&gt;0,ROW(Nov!$D$4:$D$49)),ROW(24:24))-3,1),"")</f>
        <v/>
      </c>
      <c r="AT34" t="str" cm="1">
        <f t="array" ref="AT34">IFERROR(INDEX(Nov!$E$4:$E$49,SMALL(IF(Nov!$Z$4:$Z$49&gt;0,ROW(Nov!$E$4:$E$49)),ROW(24:24))-3,1),"")</f>
        <v/>
      </c>
      <c r="AU34" s="838" t="str" cm="1">
        <f t="array" ref="AU34">IFERROR(INDEX(Nov!$Z$4:$Z$49,SMALL(IF(Nov!$Z$4:$Z$49&gt;0,ROW(Nov!$Z$4:$Z$49)),ROW(24:24))-3,1),"")</f>
        <v/>
      </c>
      <c r="AW34" t="str" cm="1">
        <f t="array" ref="AW34">IFERROR(INDEX(Dec!$D$4:$D$49,SMALL(IF(Dec!$Z$4:$Z$49&gt;0,ROW(Dec!$D$4:$D$49)),ROW(24:24))-3,1),"")</f>
        <v/>
      </c>
      <c r="AX34" t="str" cm="1">
        <f t="array" ref="AX34">IFERROR(INDEX(Dec!$E$4:$E$49,SMALL(IF(Dec!$Z$4:$Z$49&gt;0,ROW(Dec!$E$4:$E$49)),ROW(24:24))-3,1),"")</f>
        <v/>
      </c>
      <c r="AY34" s="838" t="str" cm="1">
        <f t="array" ref="AY34">IFERROR(INDEX(Dec!$Z$4:$Z$49,SMALL(IF(Dec!$Z$4:$Z$49&gt;0,ROW(Dec!$Z$4:$Z$49)),ROW(24:24))-3,1),"")</f>
        <v/>
      </c>
    </row>
    <row r="35" spans="1:51">
      <c r="A35" t="str">
        <f t="array" ref="A35">IFERROR(INDEX('Bill 32_hidden'!$A$3:$A$565,SMALL(IF('Bill 32_hidden'!$C$3:$C$565&gt;0,ROW('Bill 32_hidden'!$A$3:$A$565)),ROW(25:25))-2,1),"")</f>
        <v/>
      </c>
      <c r="B35" t="str" cm="1">
        <f t="array" ref="B35">IFERROR(INDEX('Bill 32_hidden'!$B$3:$B$565,SMALL(IF('Bill 32_hidden'!$C$3:$C$565&gt;0,ROW('Bill 32_hidden'!$B$3:$B$565)),ROW(25:25))-2,1),"")</f>
        <v/>
      </c>
      <c r="C35" s="838" t="str" cm="1">
        <f t="array" ref="C35">IFERROR(INDEX('Bill 32_hidden'!$C$3:$C$565,SMALL(IF('Bill 32_hidden'!$C$3:$C$565&gt;0,ROW('Bill 32_hidden'!$C$3:$C$565)),ROW(25:25))-2,1),"")</f>
        <v/>
      </c>
      <c r="E35" t="str">
        <f t="array" ref="E35">IFERROR(INDEX(Jan!$D$4:$D$49,SMALL(IF(Jan!$Z$4:$Z$49&gt;0,ROW(Jan!$D$4:$D$49)),ROW(25:25))-3,1),"")</f>
        <v/>
      </c>
      <c r="F35" t="str" cm="1">
        <f t="array" ref="F35">IFERROR(INDEX(Jan!$E$4:$E$49,SMALL(IF(Jan!$Z$4:$Z$49&gt;0,ROW(Jan!$E$4:$E$49)),ROW(25:25))-3,1),"")</f>
        <v/>
      </c>
      <c r="G35" s="838" t="str" cm="1">
        <f t="array" ref="G35">IFERROR(INDEX(Jan!$Z$4:$Z$49,SMALL(IF(Jan!$Z$4:$Z$49&gt;0,ROW(Jan!$Z$4:$Z$49)),ROW(23:23))-3,1),"")</f>
        <v/>
      </c>
      <c r="I35" t="str" cm="1">
        <f t="array" ref="I35">IFERROR(INDEX(Feb!$D$4:$D$49,SMALL(IF(Feb!$Z$4:$Z$49&gt;0,ROW(Feb!$D$4:$D$49)),ROW(25:25))-3,1),"")</f>
        <v/>
      </c>
      <c r="J35" t="str" cm="1">
        <f t="array" ref="J35">IFERROR(INDEX(Feb!$E$4:$E$49,SMALL(IF(Feb!$Z$4:$Z$49&gt;0,ROW(Feb!$E$4:$E$49)),ROW(25:25))-3,1),"")</f>
        <v/>
      </c>
      <c r="K35" s="838" t="str" cm="1">
        <f t="array" ref="K35">IFERROR(INDEX(Feb!$Z$4:$Z$49,SMALL(IF(Feb!$Z$4:$Z$49&lt;&gt;"",ROW(Feb!$Z$4:$Z$49)),ROW(25:25))-3,1),"")</f>
        <v/>
      </c>
      <c r="M35" t="str" cm="1">
        <f t="array" ref="M35">IFERROR(INDEX(March!$D$4:$D$49,SMALL(IF(March!$Z$4:$Z$49&gt;0,ROW(March!$D$4:$D$49)),ROW(25:25))-3,1),"")</f>
        <v/>
      </c>
      <c r="N35" t="str" cm="1">
        <f t="array" ref="N35">IFERROR(INDEX(March!$E$4:$E$49,SMALL(IF(March!$Z$4:$Z$49&gt;0,ROW(March!$E$4:$E$49)),ROW(25:25))-3,1),"")</f>
        <v/>
      </c>
      <c r="O35" s="838" t="str" cm="1">
        <f t="array" ref="O35">IFERROR(INDEX(March!$Z$4:$Z$49,SMALL(IF(March!$Z$4:$Z$49&gt;0,ROW(March!$Z$4:$Z$49)),ROW(25:25))-3,1),"")</f>
        <v/>
      </c>
      <c r="Q35" t="str" cm="1">
        <f t="array" ref="Q35">IFERROR(INDEX(April!$D$4:$D$49,SMALL(IF(April!$Z$4:$Z$49&gt;0,ROW(April!$D$4:$D$49)),ROW(25:25))-3,1),"")</f>
        <v/>
      </c>
      <c r="R35" t="str" cm="1">
        <f t="array" ref="R35">IFERROR(INDEX(April!$E$4:$E$49,SMALL(IF(April!$Z$4:$Z$49&gt;0,ROW(April!$E$4:$E$49)),ROW(25:25))-3,1),"")</f>
        <v/>
      </c>
      <c r="S35" s="838" t="str" cm="1">
        <f t="array" ref="S35">IFERROR(INDEX(April!$Z$4:$Z$49,SMALL(IF(April!$Z$4:$Z$49&gt;0,ROW(April!$Z$4:$Z$49)),ROW(25:25))-3,1),"")</f>
        <v/>
      </c>
      <c r="U35" t="str" cm="1">
        <f t="array" ref="U35">IFERROR(INDEX(May!$D$4:$D$49,SMALL(IF(May!$Z$4:$Z$49&gt;0,ROW(May!$D$4:$D$49)),ROW(25:25))-3,1),"")</f>
        <v/>
      </c>
      <c r="V35" t="str" cm="1">
        <f t="array" ref="V35">IFERROR(INDEX(May!$E$4:$E$49,SMALL(IF(May!$Z$4:$Z$49&gt;0,ROW(May!$E$4:$E$49)),ROW(25:25))-3,1),"")</f>
        <v/>
      </c>
      <c r="W35" s="838" t="str" cm="1">
        <f t="array" ref="W35">IFERROR(INDEX(May!$Z$4:$Z$49,SMALL(IF(May!$Z$4:$Z$49&gt;0,ROW(May!$Z$4:$Z$49)),ROW(25:25))-3,1),"")</f>
        <v/>
      </c>
      <c r="Y35" t="str" cm="1">
        <f t="array" ref="Y35">IFERROR(INDEX(June!$D$4:$D$49,SMALL(IF(June!$Z$4:$Z$49&gt;0,ROW(June!$D$4:$D$49)),ROW(25:25))-3,1),"")</f>
        <v/>
      </c>
      <c r="Z35" t="str" cm="1">
        <f t="array" ref="Z35">IFERROR(INDEX(June!$E$4:$E$49,SMALL(IF(June!$Z$4:$Z$49&gt;0,ROW(June!$E$4:$E$49)),ROW(25:25))-3,1),"")</f>
        <v/>
      </c>
      <c r="AA35" s="838" t="str" cm="1">
        <f t="array" ref="AA35">IFERROR(INDEX(June!$Z$4:$Z$49,SMALL(IF(June!$Z$4:$Z$49&gt;0,ROW(June!$Z$4:$Z$49)),ROW(25:25))-3,1),"")</f>
        <v/>
      </c>
      <c r="AC35" t="str" cm="1">
        <f t="array" ref="AC35">IFERROR(INDEX(July!$D$4:$D$49,SMALL(IF(July!$Z$4:$Z$49&gt;0,ROW(July!$D$4:$D$49)),ROW(25:25))-3,1),"")</f>
        <v/>
      </c>
      <c r="AD35" t="str" cm="1">
        <f t="array" ref="AD35">IFERROR(INDEX(July!$E$4:$E$49,SMALL(IF(July!$Z$4:$Z$49&gt;0,ROW(July!$E$4:$E$49)),ROW(25:25))-3,1),"")</f>
        <v/>
      </c>
      <c r="AE35" s="838" t="str" cm="1">
        <f t="array" ref="AE35">IFERROR(INDEX(July!$Z$4:$Z$49,SMALL(IF(July!$Z$4:$Z$49&gt;0,ROW(July!$Z$4:$Z$49)),ROW(25:25))-3,1),"")</f>
        <v/>
      </c>
      <c r="AG35" t="str" cm="1">
        <f t="array" ref="AG35">IFERROR(INDEX(Aug!$D$4:$D$49,SMALL(IF(Aug!$Z$4:$Z$49&gt;0,ROW(Aug!$D$4:$D$49)),ROW(25:25))-3,1),"")</f>
        <v/>
      </c>
      <c r="AH35" t="str" cm="1">
        <f t="array" ref="AH35">IFERROR(INDEX(Aug!$E$4:$E$49,SMALL(IF(Aug!$Z$4:$Z$49&gt;0,ROW(Aug!$E$4:$E$49)),ROW(25:25))-3,1),"")</f>
        <v/>
      </c>
      <c r="AI35" s="838" t="str" cm="1">
        <f t="array" ref="AI35">IFERROR(INDEX(Aug!$Z$4:$Z$49,SMALL(IF(Aug!$Z$4:$Z$49&gt;0,ROW(Aug!$Z$4:$Z$49)),ROW(25:25))-3,1),"")</f>
        <v/>
      </c>
      <c r="AK35" s="4" t="str" cm="1">
        <f t="array" ref="AK35">IFERROR(INDEX(Sept!$D$4:$D$49,SMALL(IF(Sept!$Z$4:$Z$49&gt;0,ROW(Sept!$D$4:$D$49)),ROW(25:25))-3,1),"")</f>
        <v/>
      </c>
      <c r="AL35" s="4" t="str" cm="1">
        <f t="array" ref="AL35">IFERROR(INDEX(Sept!$E$4:$E$49,SMALL(IF(Sept!$Z$4:$Z$49&gt;0,ROW(Sept!$E$4:$E$49)),ROW(25:25))-3,1),"")</f>
        <v/>
      </c>
      <c r="AM35" s="842" t="str" cm="1">
        <f t="array" ref="AM35">IFERROR(INDEX(Sept!$Z$4:$Z$49,SMALL(IF(Sept!$Z$4:$Z$49&gt;0,ROW(Sept!$Z$4:$Z$49)),ROW(25:25))-3,1),"")</f>
        <v/>
      </c>
      <c r="AO35" t="str" cm="1">
        <f t="array" ref="AO35">IFERROR(INDEX(Oct!$D$4:$D$49,SMALL(IF(Oct!$Z$4:$Z$49&gt;0,ROW(Oct!$D$4:$D$49)),ROW(25:25))-3,1),"")</f>
        <v/>
      </c>
      <c r="AP35" t="str" cm="1">
        <f t="array" ref="AP35">IFERROR(INDEX(Oct!$E$4:$E$49,SMALL(IF(Oct!$Z$4:$Z$49&gt;0,ROW(Oct!$E$4:$E$49)),ROW(25:25))-3,1),"")</f>
        <v/>
      </c>
      <c r="AQ35" s="838" t="str" cm="1">
        <f t="array" ref="AQ35">IFERROR(INDEX(Oct!$Z$4:$Z$49,SMALL(IF(Oct!$Z$4:$Z$49&gt;0,ROW(Oct!$Z$4:$Z$49)),ROW(25:25))-3,1),"")</f>
        <v/>
      </c>
      <c r="AS35" t="str" cm="1">
        <f t="array" ref="AS35">IFERROR(INDEX(Nov!$D$4:$D$49,SMALL(IF(Nov!$Z$4:$Z$49&gt;0,ROW(Nov!$D$4:$D$49)),ROW(25:25))-3,1),"")</f>
        <v/>
      </c>
      <c r="AT35" t="str" cm="1">
        <f t="array" ref="AT35">IFERROR(INDEX(Nov!$E$4:$E$49,SMALL(IF(Nov!$Z$4:$Z$49&gt;0,ROW(Nov!$E$4:$E$49)),ROW(25:25))-3,1),"")</f>
        <v/>
      </c>
      <c r="AU35" s="838" t="str" cm="1">
        <f t="array" ref="AU35">IFERROR(INDEX(Nov!$Z$4:$Z$49,SMALL(IF(Nov!$Z$4:$Z$49&gt;0,ROW(Nov!$Z$4:$Z$49)),ROW(25:25))-3,1),"")</f>
        <v/>
      </c>
      <c r="AW35" t="str" cm="1">
        <f t="array" ref="AW35">IFERROR(INDEX(Dec!$D$4:$D$49,SMALL(IF(Dec!$Z$4:$Z$49&gt;0,ROW(Dec!$D$4:$D$49)),ROW(25:25))-3,1),"")</f>
        <v/>
      </c>
      <c r="AX35" t="str" cm="1">
        <f t="array" ref="AX35">IFERROR(INDEX(Dec!$E$4:$E$49,SMALL(IF(Dec!$Z$4:$Z$49&gt;0,ROW(Dec!$E$4:$E$49)),ROW(25:25))-3,1),"")</f>
        <v/>
      </c>
      <c r="AY35" s="838" t="str" cm="1">
        <f t="array" ref="AY35">IFERROR(INDEX(Dec!$Z$4:$Z$49,SMALL(IF(Dec!$Z$4:$Z$49&gt;0,ROW(Dec!$Z$4:$Z$49)),ROW(25:25))-3,1),"")</f>
        <v/>
      </c>
    </row>
    <row r="36" spans="1:51">
      <c r="A36" t="str">
        <f t="array" ref="A36">IFERROR(INDEX('Bill 32_hidden'!$A$3:$A$565,SMALL(IF('Bill 32_hidden'!$C$3:$C$565&gt;0,ROW('Bill 32_hidden'!$A$3:$A$565)),ROW(26:26))-2,1),"")</f>
        <v/>
      </c>
      <c r="B36" t="str" cm="1">
        <f t="array" ref="B36">IFERROR(INDEX('Bill 32_hidden'!$B$3:$B$565,SMALL(IF('Bill 32_hidden'!$C$3:$C$565&gt;0,ROW('Bill 32_hidden'!$B$3:$B$565)),ROW(26:26))-2,1),"")</f>
        <v/>
      </c>
      <c r="C36" s="838" t="str" cm="1">
        <f t="array" ref="C36">IFERROR(INDEX('Bill 32_hidden'!$C$3:$C$565,SMALL(IF('Bill 32_hidden'!$C$3:$C$565&gt;0,ROW('Bill 32_hidden'!$C$3:$C$565)),ROW(26:26))-2,1),"")</f>
        <v/>
      </c>
      <c r="E36" t="str">
        <f t="array" ref="E36">IFERROR(INDEX(Jan!$D$4:$D$49,SMALL(IF(Jan!$Z$4:$Z$49&gt;0,ROW(Jan!$D$4:$D$49)),ROW(26:26))-3,1),"")</f>
        <v/>
      </c>
      <c r="F36" t="str" cm="1">
        <f t="array" ref="F36">IFERROR(INDEX(Jan!$E$4:$E$49,SMALL(IF(Jan!$Z$4:$Z$49&gt;0,ROW(Jan!$E$4:$E$49)),ROW(26:26))-3,1),"")</f>
        <v/>
      </c>
      <c r="G36" s="838" t="str" cm="1">
        <f t="array" ref="G36">IFERROR(INDEX(Jan!$Z$4:$Z$49,SMALL(IF(Jan!$Z$4:$Z$49&gt;0,ROW(Jan!$Z$4:$Z$49)),ROW(24:24))-3,1),"")</f>
        <v/>
      </c>
      <c r="I36" t="str" cm="1">
        <f t="array" ref="I36">IFERROR(INDEX(Feb!$D$4:$D$49,SMALL(IF(Feb!$Z$4:$Z$49&gt;0,ROW(Feb!$D$4:$D$49)),ROW(26:26))-3,1),"")</f>
        <v/>
      </c>
      <c r="J36" t="str" cm="1">
        <f t="array" ref="J36">IFERROR(INDEX(Feb!$E$4:$E$49,SMALL(IF(Feb!$Z$4:$Z$49&gt;0,ROW(Feb!$E$4:$E$49)),ROW(26:26))-3,1),"")</f>
        <v/>
      </c>
      <c r="K36" s="838" t="str" cm="1">
        <f t="array" ref="K36">IFERROR(INDEX(Feb!$Z$4:$Z$49,SMALL(IF(Feb!$Z$4:$Z$49&lt;&gt;"",ROW(Feb!$Z$4:$Z$49)),ROW(26:26))-3,1),"")</f>
        <v/>
      </c>
      <c r="M36" t="str" cm="1">
        <f t="array" ref="M36">IFERROR(INDEX(March!$D$4:$D$49,SMALL(IF(March!$Z$4:$Z$49&gt;0,ROW(March!$D$4:$D$49)),ROW(26:26))-3,1),"")</f>
        <v/>
      </c>
      <c r="N36" t="str" cm="1">
        <f t="array" ref="N36">IFERROR(INDEX(March!$E$4:$E$49,SMALL(IF(March!$Z$4:$Z$49&gt;0,ROW(March!$E$4:$E$49)),ROW(26:26))-3,1),"")</f>
        <v/>
      </c>
      <c r="O36" s="838" t="str" cm="1">
        <f t="array" ref="O36">IFERROR(INDEX(March!$Z$4:$Z$49,SMALL(IF(March!$Z$4:$Z$49&gt;0,ROW(March!$Z$4:$Z$49)),ROW(26:26))-3,1),"")</f>
        <v/>
      </c>
      <c r="Q36" t="str" cm="1">
        <f t="array" ref="Q36">IFERROR(INDEX(April!$D$4:$D$49,SMALL(IF(April!$Z$4:$Z$49&gt;0,ROW(April!$D$4:$D$49)),ROW(26:26))-3,1),"")</f>
        <v/>
      </c>
      <c r="R36" t="str" cm="1">
        <f t="array" ref="R36">IFERROR(INDEX(April!$E$4:$E$49,SMALL(IF(April!$Z$4:$Z$49&gt;0,ROW(April!$E$4:$E$49)),ROW(26:26))-3,1),"")</f>
        <v/>
      </c>
      <c r="S36" s="838" t="str" cm="1">
        <f t="array" ref="S36">IFERROR(INDEX(April!$Z$4:$Z$49,SMALL(IF(April!$Z$4:$Z$49&gt;0,ROW(April!$Z$4:$Z$49)),ROW(26:26))-3,1),"")</f>
        <v/>
      </c>
      <c r="U36" t="str" cm="1">
        <f t="array" ref="U36">IFERROR(INDEX(May!$D$4:$D$49,SMALL(IF(May!$Z$4:$Z$49&gt;0,ROW(May!$D$4:$D$49)),ROW(26:26))-3,1),"")</f>
        <v/>
      </c>
      <c r="V36" t="str" cm="1">
        <f t="array" ref="V36">IFERROR(INDEX(May!$E$4:$E$49,SMALL(IF(May!$Z$4:$Z$49&gt;0,ROW(May!$E$4:$E$49)),ROW(26:26))-3,1),"")</f>
        <v/>
      </c>
      <c r="W36" s="838" t="str" cm="1">
        <f t="array" ref="W36">IFERROR(INDEX(May!$Z$4:$Z$49,SMALL(IF(May!$Z$4:$Z$49&gt;0,ROW(May!$Z$4:$Z$49)),ROW(26:26))-3,1),"")</f>
        <v/>
      </c>
      <c r="Y36" t="str" cm="1">
        <f t="array" ref="Y36">IFERROR(INDEX(June!$D$4:$D$49,SMALL(IF(June!$Z$4:$Z$49&gt;0,ROW(June!$D$4:$D$49)),ROW(26:26))-3,1),"")</f>
        <v/>
      </c>
      <c r="Z36" t="str" cm="1">
        <f t="array" ref="Z36">IFERROR(INDEX(June!$E$4:$E$49,SMALL(IF(June!$Z$4:$Z$49&gt;0,ROW(June!$E$4:$E$49)),ROW(26:26))-3,1),"")</f>
        <v/>
      </c>
      <c r="AA36" s="838" t="str" cm="1">
        <f t="array" ref="AA36">IFERROR(INDEX(June!$Z$4:$Z$49,SMALL(IF(June!$Z$4:$Z$49&gt;0,ROW(June!$Z$4:$Z$49)),ROW(26:26))-3,1),"")</f>
        <v/>
      </c>
      <c r="AC36" t="str" cm="1">
        <f t="array" ref="AC36">IFERROR(INDEX(July!$D$4:$D$49,SMALL(IF(July!$Z$4:$Z$49&gt;0,ROW(July!$D$4:$D$49)),ROW(26:26))-3,1),"")</f>
        <v/>
      </c>
      <c r="AD36" t="str" cm="1">
        <f t="array" ref="AD36">IFERROR(INDEX(July!$E$4:$E$49,SMALL(IF(July!$Z$4:$Z$49&gt;0,ROW(July!$E$4:$E$49)),ROW(26:26))-3,1),"")</f>
        <v/>
      </c>
      <c r="AE36" s="838" t="str" cm="1">
        <f t="array" ref="AE36">IFERROR(INDEX(July!$Z$4:$Z$49,SMALL(IF(July!$Z$4:$Z$49&gt;0,ROW(July!$Z$4:$Z$49)),ROW(26:26))-3,1),"")</f>
        <v/>
      </c>
      <c r="AG36" t="str" cm="1">
        <f t="array" ref="AG36">IFERROR(INDEX(Aug!$D$4:$D$49,SMALL(IF(Aug!$Z$4:$Z$49&gt;0,ROW(Aug!$D$4:$D$49)),ROW(26:26))-3,1),"")</f>
        <v/>
      </c>
      <c r="AH36" t="str" cm="1">
        <f t="array" ref="AH36">IFERROR(INDEX(Aug!$E$4:$E$49,SMALL(IF(Aug!$Z$4:$Z$49&gt;0,ROW(Aug!$E$4:$E$49)),ROW(26:26))-3,1),"")</f>
        <v/>
      </c>
      <c r="AI36" s="838" t="str" cm="1">
        <f t="array" ref="AI36">IFERROR(INDEX(Aug!$Z$4:$Z$49,SMALL(IF(Aug!$Z$4:$Z$49&gt;0,ROW(Aug!$Z$4:$Z$49)),ROW(26:26))-3,1),"")</f>
        <v/>
      </c>
      <c r="AK36" s="4" t="str" cm="1">
        <f t="array" ref="AK36">IFERROR(INDEX(Sept!$D$4:$D$49,SMALL(IF(Sept!$Z$4:$Z$49&gt;0,ROW(Sept!$D$4:$D$49)),ROW(26:26))-3,1),"")</f>
        <v/>
      </c>
      <c r="AL36" s="4" t="str" cm="1">
        <f t="array" ref="AL36">IFERROR(INDEX(Sept!$E$4:$E$49,SMALL(IF(Sept!$Z$4:$Z$49&gt;0,ROW(Sept!$E$4:$E$49)),ROW(26:26))-3,1),"")</f>
        <v/>
      </c>
      <c r="AM36" s="842" t="str" cm="1">
        <f t="array" ref="AM36">IFERROR(INDEX(Sept!$Z$4:$Z$49,SMALL(IF(Sept!$Z$4:$Z$49&gt;0,ROW(Sept!$Z$4:$Z$49)),ROW(26:26))-3,1),"")</f>
        <v/>
      </c>
      <c r="AO36" t="str" cm="1">
        <f t="array" ref="AO36">IFERROR(INDEX(Oct!$D$4:$D$49,SMALL(IF(Oct!$Z$4:$Z$49&gt;0,ROW(Oct!$D$4:$D$49)),ROW(26:26))-3,1),"")</f>
        <v/>
      </c>
      <c r="AP36" t="str" cm="1">
        <f t="array" ref="AP36">IFERROR(INDEX(Oct!$E$4:$E$49,SMALL(IF(Oct!$Z$4:$Z$49&gt;0,ROW(Oct!$E$4:$E$49)),ROW(26:26))-3,1),"")</f>
        <v/>
      </c>
      <c r="AQ36" s="838" t="str" cm="1">
        <f t="array" ref="AQ36">IFERROR(INDEX(Oct!$Z$4:$Z$49,SMALL(IF(Oct!$Z$4:$Z$49&gt;0,ROW(Oct!$Z$4:$Z$49)),ROW(26:26))-3,1),"")</f>
        <v/>
      </c>
      <c r="AS36" t="str" cm="1">
        <f t="array" ref="AS36">IFERROR(INDEX(Nov!$D$4:$D$49,SMALL(IF(Nov!$Z$4:$Z$49&gt;0,ROW(Nov!$D$4:$D$49)),ROW(26:26))-3,1),"")</f>
        <v/>
      </c>
      <c r="AT36" t="str" cm="1">
        <f t="array" ref="AT36">IFERROR(INDEX(Nov!$E$4:$E$49,SMALL(IF(Nov!$Z$4:$Z$49&gt;0,ROW(Nov!$E$4:$E$49)),ROW(26:26))-3,1),"")</f>
        <v/>
      </c>
      <c r="AU36" s="838" t="str" cm="1">
        <f t="array" ref="AU36">IFERROR(INDEX(Nov!$Z$4:$Z$49,SMALL(IF(Nov!$Z$4:$Z$49&gt;0,ROW(Nov!$Z$4:$Z$49)),ROW(26:26))-3,1),"")</f>
        <v/>
      </c>
      <c r="AW36" t="str" cm="1">
        <f t="array" ref="AW36">IFERROR(INDEX(Dec!$D$4:$D$49,SMALL(IF(Dec!$Z$4:$Z$49&gt;0,ROW(Dec!$D$4:$D$49)),ROW(26:26))-3,1),"")</f>
        <v/>
      </c>
      <c r="AX36" t="str" cm="1">
        <f t="array" ref="AX36">IFERROR(INDEX(Dec!$E$4:$E$49,SMALL(IF(Dec!$Z$4:$Z$49&gt;0,ROW(Dec!$E$4:$E$49)),ROW(26:26))-3,1),"")</f>
        <v/>
      </c>
      <c r="AY36" s="838" t="str" cm="1">
        <f t="array" ref="AY36">IFERROR(INDEX(Dec!$Z$4:$Z$49,SMALL(IF(Dec!$Z$4:$Z$49&gt;0,ROW(Dec!$Z$4:$Z$49)),ROW(26:26))-3,1),"")</f>
        <v/>
      </c>
    </row>
    <row r="37" spans="1:51">
      <c r="A37" t="str">
        <f t="array" ref="A37">IFERROR(INDEX('Bill 32_hidden'!$A$3:$A$565,SMALL(IF('Bill 32_hidden'!$C$3:$C$565&gt;0,ROW('Bill 32_hidden'!$A$3:$A$565)),ROW(27:27))-2,1),"")</f>
        <v/>
      </c>
      <c r="B37" t="str" cm="1">
        <f t="array" ref="B37">IFERROR(INDEX('Bill 32_hidden'!$B$3:$B$565,SMALL(IF('Bill 32_hidden'!$C$3:$C$565&gt;0,ROW('Bill 32_hidden'!$B$3:$B$565)),ROW(27:27))-2,1),"")</f>
        <v/>
      </c>
      <c r="C37" s="838" t="str" cm="1">
        <f t="array" ref="C37">IFERROR(INDEX('Bill 32_hidden'!$C$3:$C$565,SMALL(IF('Bill 32_hidden'!$C$3:$C$565&gt;0,ROW('Bill 32_hidden'!$C$3:$C$565)),ROW(27:27))-2,1),"")</f>
        <v/>
      </c>
      <c r="E37" t="str">
        <f t="array" ref="E37">IFERROR(INDEX(Jan!$D$4:$D$49,SMALL(IF(Jan!$Z$4:$Z$49&gt;0,ROW(Jan!$D$4:$D$49)),ROW(27:27))-3,1),"")</f>
        <v/>
      </c>
      <c r="F37" t="str" cm="1">
        <f t="array" ref="F37">IFERROR(INDEX(Jan!$E$4:$E$49,SMALL(IF(Jan!$Z$4:$Z$49&gt;0,ROW(Jan!$E$4:$E$49)),ROW(27:27))-3,1),"")</f>
        <v/>
      </c>
      <c r="G37" s="838" t="str" cm="1">
        <f t="array" ref="G37">IFERROR(INDEX(Jan!$Z$4:$Z$49,SMALL(IF(Jan!$Z$4:$Z$49&gt;0,ROW(Jan!$Z$4:$Z$49)),ROW(25:25))-3,1),"")</f>
        <v/>
      </c>
      <c r="I37" t="str" cm="1">
        <f t="array" ref="I37">IFERROR(INDEX(Feb!$D$4:$D$49,SMALL(IF(Feb!$Z$4:$Z$49&gt;0,ROW(Feb!$D$4:$D$49)),ROW(27:27))-3,1),"")</f>
        <v/>
      </c>
      <c r="J37" t="str" cm="1">
        <f t="array" ref="J37">IFERROR(INDEX(Feb!$E$4:$E$49,SMALL(IF(Feb!$Z$4:$Z$49&gt;0,ROW(Feb!$E$4:$E$49)),ROW(27:27))-3,1),"")</f>
        <v/>
      </c>
      <c r="K37" s="838" t="str" cm="1">
        <f t="array" ref="K37">IFERROR(INDEX(Feb!$Z$4:$Z$49,SMALL(IF(Feb!$Z$4:$Z$49&lt;&gt;"",ROW(Feb!$Z$4:$Z$49)),ROW(27:27))-3,1),"")</f>
        <v/>
      </c>
      <c r="M37" t="str" cm="1">
        <f t="array" ref="M37">IFERROR(INDEX(March!$D$4:$D$49,SMALL(IF(March!$Z$4:$Z$49&gt;0,ROW(March!$D$4:$D$49)),ROW(27:27))-3,1),"")</f>
        <v/>
      </c>
      <c r="N37" t="str" cm="1">
        <f t="array" ref="N37">IFERROR(INDEX(March!$E$4:$E$49,SMALL(IF(March!$Z$4:$Z$49&gt;0,ROW(March!$E$4:$E$49)),ROW(27:27))-3,1),"")</f>
        <v/>
      </c>
      <c r="O37" s="838" t="str" cm="1">
        <f t="array" ref="O37">IFERROR(INDEX(March!$Z$4:$Z$49,SMALL(IF(March!$Z$4:$Z$49&gt;0,ROW(March!$Z$4:$Z$49)),ROW(27:27))-3,1),"")</f>
        <v/>
      </c>
      <c r="Q37" t="str" cm="1">
        <f t="array" ref="Q37">IFERROR(INDEX(April!$D$4:$D$49,SMALL(IF(April!$Z$4:$Z$49&gt;0,ROW(April!$D$4:$D$49)),ROW(27:27))-3,1),"")</f>
        <v/>
      </c>
      <c r="R37" t="str" cm="1">
        <f t="array" ref="R37">IFERROR(INDEX(April!$E$4:$E$49,SMALL(IF(April!$Z$4:$Z$49&gt;0,ROW(April!$E$4:$E$49)),ROW(27:27))-3,1),"")</f>
        <v/>
      </c>
      <c r="S37" s="838" t="str" cm="1">
        <f t="array" ref="S37">IFERROR(INDEX(April!$Z$4:$Z$49,SMALL(IF(April!$Z$4:$Z$49&gt;0,ROW(April!$Z$4:$Z$49)),ROW(27:27))-3,1),"")</f>
        <v/>
      </c>
      <c r="U37" t="str" cm="1">
        <f t="array" ref="U37">IFERROR(INDEX(May!$D$4:$D$49,SMALL(IF(May!$Z$4:$Z$49&gt;0,ROW(May!$D$4:$D$49)),ROW(27:27))-3,1),"")</f>
        <v/>
      </c>
      <c r="V37" t="str" cm="1">
        <f t="array" ref="V37">IFERROR(INDEX(May!$E$4:$E$49,SMALL(IF(May!$Z$4:$Z$49&gt;0,ROW(May!$E$4:$E$49)),ROW(27:27))-3,1),"")</f>
        <v/>
      </c>
      <c r="W37" s="838" t="str" cm="1">
        <f t="array" ref="W37">IFERROR(INDEX(May!$Z$4:$Z$49,SMALL(IF(May!$Z$4:$Z$49&gt;0,ROW(May!$Z$4:$Z$49)),ROW(27:27))-3,1),"")</f>
        <v/>
      </c>
      <c r="Y37" t="str" cm="1">
        <f t="array" ref="Y37">IFERROR(INDEX(June!$D$4:$D$49,SMALL(IF(June!$Z$4:$Z$49&gt;0,ROW(June!$D$4:$D$49)),ROW(27:27))-3,1),"")</f>
        <v/>
      </c>
      <c r="Z37" t="str" cm="1">
        <f t="array" ref="Z37">IFERROR(INDEX(June!$E$4:$E$49,SMALL(IF(June!$Z$4:$Z$49&gt;0,ROW(June!$E$4:$E$49)),ROW(27:27))-3,1),"")</f>
        <v/>
      </c>
      <c r="AA37" s="838" t="str" cm="1">
        <f t="array" ref="AA37">IFERROR(INDEX(June!$Z$4:$Z$49,SMALL(IF(June!$Z$4:$Z$49&gt;0,ROW(June!$Z$4:$Z$49)),ROW(27:27))-3,1),"")</f>
        <v/>
      </c>
      <c r="AC37" t="str" cm="1">
        <f t="array" ref="AC37">IFERROR(INDEX(July!$D$4:$D$49,SMALL(IF(July!$Z$4:$Z$49&gt;0,ROW(July!$D$4:$D$49)),ROW(27:27))-3,1),"")</f>
        <v/>
      </c>
      <c r="AD37" t="str" cm="1">
        <f t="array" ref="AD37">IFERROR(INDEX(July!$E$4:$E$49,SMALL(IF(July!$Z$4:$Z$49&gt;0,ROW(July!$E$4:$E$49)),ROW(27:27))-3,1),"")</f>
        <v/>
      </c>
      <c r="AE37" s="838" t="str" cm="1">
        <f t="array" ref="AE37">IFERROR(INDEX(July!$Z$4:$Z$49,SMALL(IF(July!$Z$4:$Z$49&gt;0,ROW(July!$Z$4:$Z$49)),ROW(27:27))-3,1),"")</f>
        <v/>
      </c>
      <c r="AG37" t="str" cm="1">
        <f t="array" ref="AG37">IFERROR(INDEX(Aug!$D$4:$D$49,SMALL(IF(Aug!$Z$4:$Z$49&gt;0,ROW(Aug!$D$4:$D$49)),ROW(27:27))-3,1),"")</f>
        <v/>
      </c>
      <c r="AH37" t="str" cm="1">
        <f t="array" ref="AH37">IFERROR(INDEX(Aug!$E$4:$E$49,SMALL(IF(Aug!$Z$4:$Z$49&gt;0,ROW(Aug!$E$4:$E$49)),ROW(27:27))-3,1),"")</f>
        <v/>
      </c>
      <c r="AI37" s="838" t="str" cm="1">
        <f t="array" ref="AI37">IFERROR(INDEX(Aug!$Z$4:$Z$49,SMALL(IF(Aug!$Z$4:$Z$49&gt;0,ROW(Aug!$Z$4:$Z$49)),ROW(27:27))-3,1),"")</f>
        <v/>
      </c>
      <c r="AK37" s="4" t="str" cm="1">
        <f t="array" ref="AK37">IFERROR(INDEX(Sept!$D$4:$D$49,SMALL(IF(Sept!$Z$4:$Z$49&gt;0,ROW(Sept!$D$4:$D$49)),ROW(27:27))-3,1),"")</f>
        <v/>
      </c>
      <c r="AL37" s="4" t="str" cm="1">
        <f t="array" ref="AL37">IFERROR(INDEX(Sept!$E$4:$E$49,SMALL(IF(Sept!$Z$4:$Z$49&gt;0,ROW(Sept!$E$4:$E$49)),ROW(27:27))-3,1),"")</f>
        <v/>
      </c>
      <c r="AM37" s="842" t="str" cm="1">
        <f t="array" ref="AM37">IFERROR(INDEX(Sept!$Z$4:$Z$49,SMALL(IF(Sept!$Z$4:$Z$49&gt;0,ROW(Sept!$Z$4:$Z$49)),ROW(27:27))-3,1),"")</f>
        <v/>
      </c>
      <c r="AO37" t="str" cm="1">
        <f t="array" ref="AO37">IFERROR(INDEX(Oct!$D$4:$D$49,SMALL(IF(Oct!$Z$4:$Z$49&gt;0,ROW(Oct!$D$4:$D$49)),ROW(27:27))-3,1),"")</f>
        <v/>
      </c>
      <c r="AP37" t="str" cm="1">
        <f t="array" ref="AP37">IFERROR(INDEX(Oct!$E$4:$E$49,SMALL(IF(Oct!$Z$4:$Z$49&gt;0,ROW(Oct!$E$4:$E$49)),ROW(27:27))-3,1),"")</f>
        <v/>
      </c>
      <c r="AQ37" s="838" t="str" cm="1">
        <f t="array" ref="AQ37">IFERROR(INDEX(Oct!$Z$4:$Z$49,SMALL(IF(Oct!$Z$4:$Z$49&gt;0,ROW(Oct!$Z$4:$Z$49)),ROW(27:27))-3,1),"")</f>
        <v/>
      </c>
      <c r="AS37" t="str" cm="1">
        <f t="array" ref="AS37">IFERROR(INDEX(Nov!$D$4:$D$49,SMALL(IF(Nov!$Z$4:$Z$49&gt;0,ROW(Nov!$D$4:$D$49)),ROW(27:27))-3,1),"")</f>
        <v/>
      </c>
      <c r="AT37" t="str" cm="1">
        <f t="array" ref="AT37">IFERROR(INDEX(Nov!$E$4:$E$49,SMALL(IF(Nov!$Z$4:$Z$49&gt;0,ROW(Nov!$E$4:$E$49)),ROW(27:27))-3,1),"")</f>
        <v/>
      </c>
      <c r="AU37" s="838" t="str" cm="1">
        <f t="array" ref="AU37">IFERROR(INDEX(Nov!$Z$4:$Z$49,SMALL(IF(Nov!$Z$4:$Z$49&gt;0,ROW(Nov!$Z$4:$Z$49)),ROW(27:27))-3,1),"")</f>
        <v/>
      </c>
      <c r="AW37" t="str" cm="1">
        <f t="array" ref="AW37">IFERROR(INDEX(Dec!$D$4:$D$49,SMALL(IF(Dec!$Z$4:$Z$49&gt;0,ROW(Dec!$D$4:$D$49)),ROW(27:27))-3,1),"")</f>
        <v/>
      </c>
      <c r="AX37" t="str" cm="1">
        <f t="array" ref="AX37">IFERROR(INDEX(Dec!$E$4:$E$49,SMALL(IF(Dec!$Z$4:$Z$49&gt;0,ROW(Dec!$E$4:$E$49)),ROW(27:27))-3,1),"")</f>
        <v/>
      </c>
      <c r="AY37" s="838" t="str" cm="1">
        <f t="array" ref="AY37">IFERROR(INDEX(Dec!$Z$4:$Z$49,SMALL(IF(Dec!$Z$4:$Z$49&gt;0,ROW(Dec!$Z$4:$Z$49)),ROW(27:27))-3,1),"")</f>
        <v/>
      </c>
    </row>
    <row r="38" spans="1:51">
      <c r="A38" t="str">
        <f t="array" ref="A38">IFERROR(INDEX('Bill 32_hidden'!$A$3:$A$565,SMALL(IF('Bill 32_hidden'!$C$3:$C$565&gt;0,ROW('Bill 32_hidden'!$A$3:$A$565)),ROW(28:28))-2,1),"")</f>
        <v/>
      </c>
      <c r="B38" t="str" cm="1">
        <f t="array" ref="B38">IFERROR(INDEX('Bill 32_hidden'!$B$3:$B$565,SMALL(IF('Bill 32_hidden'!$C$3:$C$565&gt;0,ROW('Bill 32_hidden'!$B$3:$B$565)),ROW(28:28))-2,1),"")</f>
        <v/>
      </c>
      <c r="C38" s="838" t="str" cm="1">
        <f t="array" ref="C38">IFERROR(INDEX('Bill 32_hidden'!$C$3:$C$565,SMALL(IF('Bill 32_hidden'!$C$3:$C$565&gt;0,ROW('Bill 32_hidden'!$C$3:$C$565)),ROW(28:28))-2,1),"")</f>
        <v/>
      </c>
      <c r="E38" t="str">
        <f t="array" ref="E38">IFERROR(INDEX(Jan!$D$4:$D$49,SMALL(IF(Jan!$Z$4:$Z$49&gt;0,ROW(Jan!$D$4:$D$49)),ROW(28:28))-3,1),"")</f>
        <v/>
      </c>
      <c r="F38" t="str" cm="1">
        <f t="array" ref="F38">IFERROR(INDEX(Jan!$E$4:$E$49,SMALL(IF(Jan!$Z$4:$Z$49&gt;0,ROW(Jan!$E$4:$E$49)),ROW(28:28))-3,1),"")</f>
        <v/>
      </c>
      <c r="G38" s="838" t="str" cm="1">
        <f t="array" ref="G38">IFERROR(INDEX(Jan!$Z$4:$Z$49,SMALL(IF(Jan!$Z$4:$Z$49&gt;0,ROW(Jan!$Z$4:$Z$49)),ROW(26:26))-3,1),"")</f>
        <v/>
      </c>
      <c r="I38" t="str" cm="1">
        <f t="array" ref="I38">IFERROR(INDEX(Feb!$D$4:$D$49,SMALL(IF(Feb!$Z$4:$Z$49&gt;0,ROW(Feb!$D$4:$D$49)),ROW(28:28))-3,1),"")</f>
        <v/>
      </c>
      <c r="J38" t="str" cm="1">
        <f t="array" ref="J38">IFERROR(INDEX(Feb!$E$4:$E$49,SMALL(IF(Feb!$Z$4:$Z$49&gt;0,ROW(Feb!$E$4:$E$49)),ROW(28:28))-3,1),"")</f>
        <v/>
      </c>
      <c r="K38" s="838" t="str" cm="1">
        <f t="array" ref="K38">IFERROR(INDEX(Feb!$Z$4:$Z$49,SMALL(IF(Feb!$Z$4:$Z$49&lt;&gt;"",ROW(Feb!$Z$4:$Z$49)),ROW(28:28))-3,1),"")</f>
        <v/>
      </c>
      <c r="M38" t="str" cm="1">
        <f t="array" ref="M38">IFERROR(INDEX(March!$D$4:$D$49,SMALL(IF(March!$Z$4:$Z$49&gt;0,ROW(March!$D$4:$D$49)),ROW(28:28))-3,1),"")</f>
        <v/>
      </c>
      <c r="N38" t="str" cm="1">
        <f t="array" ref="N38">IFERROR(INDEX(March!$E$4:$E$49,SMALL(IF(March!$Z$4:$Z$49&gt;0,ROW(March!$E$4:$E$49)),ROW(28:28))-3,1),"")</f>
        <v/>
      </c>
      <c r="O38" s="838" t="str" cm="1">
        <f t="array" ref="O38">IFERROR(INDEX(March!$Z$4:$Z$49,SMALL(IF(March!$Z$4:$Z$49&gt;0,ROW(March!$Z$4:$Z$49)),ROW(28:28))-3,1),"")</f>
        <v/>
      </c>
      <c r="Q38" t="str" cm="1">
        <f t="array" ref="Q38">IFERROR(INDEX(April!$D$4:$D$49,SMALL(IF(April!$Z$4:$Z$49&gt;0,ROW(April!$D$4:$D$49)),ROW(28:28))-3,1),"")</f>
        <v/>
      </c>
      <c r="R38" t="str" cm="1">
        <f t="array" ref="R38">IFERROR(INDEX(April!$E$4:$E$49,SMALL(IF(April!$Z$4:$Z$49&gt;0,ROW(April!$E$4:$E$49)),ROW(28:28))-3,1),"")</f>
        <v/>
      </c>
      <c r="S38" s="838" t="str" cm="1">
        <f t="array" ref="S38">IFERROR(INDEX(April!$Z$4:$Z$49,SMALL(IF(April!$Z$4:$Z$49&gt;0,ROW(April!$Z$4:$Z$49)),ROW(28:28))-3,1),"")</f>
        <v/>
      </c>
      <c r="U38" t="str" cm="1">
        <f t="array" ref="U38">IFERROR(INDEX(May!$D$4:$D$49,SMALL(IF(May!$Z$4:$Z$49&gt;0,ROW(May!$D$4:$D$49)),ROW(28:28))-3,1),"")</f>
        <v/>
      </c>
      <c r="V38" t="str" cm="1">
        <f t="array" ref="V38">IFERROR(INDEX(May!$E$4:$E$49,SMALL(IF(May!$Z$4:$Z$49&gt;0,ROW(May!$E$4:$E$49)),ROW(28:28))-3,1),"")</f>
        <v/>
      </c>
      <c r="W38" s="838" t="str" cm="1">
        <f t="array" ref="W38">IFERROR(INDEX(May!$Z$4:$Z$49,SMALL(IF(May!$Z$4:$Z$49&gt;0,ROW(May!$Z$4:$Z$49)),ROW(28:28))-3,1),"")</f>
        <v/>
      </c>
      <c r="Y38" t="str" cm="1">
        <f t="array" ref="Y38">IFERROR(INDEX(June!$D$4:$D$49,SMALL(IF(June!$Z$4:$Z$49&gt;0,ROW(June!$D$4:$D$49)),ROW(28:28))-3,1),"")</f>
        <v/>
      </c>
      <c r="Z38" t="str" cm="1">
        <f t="array" ref="Z38">IFERROR(INDEX(June!$E$4:$E$49,SMALL(IF(June!$Z$4:$Z$49&gt;0,ROW(June!$E$4:$E$49)),ROW(28:28))-3,1),"")</f>
        <v/>
      </c>
      <c r="AA38" s="838" t="str" cm="1">
        <f t="array" ref="AA38">IFERROR(INDEX(June!$Z$4:$Z$49,SMALL(IF(June!$Z$4:$Z$49&gt;0,ROW(June!$Z$4:$Z$49)),ROW(28:28))-3,1),"")</f>
        <v/>
      </c>
      <c r="AC38" t="str" cm="1">
        <f t="array" ref="AC38">IFERROR(INDEX(July!$D$4:$D$49,SMALL(IF(July!$Z$4:$Z$49&gt;0,ROW(July!$D$4:$D$49)),ROW(28:28))-3,1),"")</f>
        <v/>
      </c>
      <c r="AD38" t="str" cm="1">
        <f t="array" ref="AD38">IFERROR(INDEX(July!$E$4:$E$49,SMALL(IF(July!$Z$4:$Z$49&gt;0,ROW(July!$E$4:$E$49)),ROW(28:28))-3,1),"")</f>
        <v/>
      </c>
      <c r="AE38" s="838" t="str" cm="1">
        <f t="array" ref="AE38">IFERROR(INDEX(July!$Z$4:$Z$49,SMALL(IF(July!$Z$4:$Z$49&gt;0,ROW(July!$Z$4:$Z$49)),ROW(28:28))-3,1),"")</f>
        <v/>
      </c>
      <c r="AG38" t="str" cm="1">
        <f t="array" ref="AG38">IFERROR(INDEX(Aug!$D$4:$D$49,SMALL(IF(Aug!$Z$4:$Z$49&gt;0,ROW(Aug!$D$4:$D$49)),ROW(28:28))-3,1),"")</f>
        <v/>
      </c>
      <c r="AH38" t="str" cm="1">
        <f t="array" ref="AH38">IFERROR(INDEX(Aug!$E$4:$E$49,SMALL(IF(Aug!$Z$4:$Z$49&gt;0,ROW(Aug!$E$4:$E$49)),ROW(28:28))-3,1),"")</f>
        <v/>
      </c>
      <c r="AI38" s="838" t="str" cm="1">
        <f t="array" ref="AI38">IFERROR(INDEX(Aug!$Z$4:$Z$49,SMALL(IF(Aug!$Z$4:$Z$49&gt;0,ROW(Aug!$Z$4:$Z$49)),ROW(28:28))-3,1),"")</f>
        <v/>
      </c>
      <c r="AK38" s="4" t="str" cm="1">
        <f t="array" ref="AK38">IFERROR(INDEX(Sept!$D$4:$D$49,SMALL(IF(Sept!$Z$4:$Z$49&gt;0,ROW(Sept!$D$4:$D$49)),ROW(28:28))-3,1),"")</f>
        <v/>
      </c>
      <c r="AL38" s="4" t="str" cm="1">
        <f t="array" ref="AL38">IFERROR(INDEX(Sept!$E$4:$E$49,SMALL(IF(Sept!$Z$4:$Z$49&gt;0,ROW(Sept!$E$4:$E$49)),ROW(28:28))-3,1),"")</f>
        <v/>
      </c>
      <c r="AM38" s="842" t="str" cm="1">
        <f t="array" ref="AM38">IFERROR(INDEX(Sept!$Z$4:$Z$49,SMALL(IF(Sept!$Z$4:$Z$49&gt;0,ROW(Sept!$Z$4:$Z$49)),ROW(28:28))-3,1),"")</f>
        <v/>
      </c>
      <c r="AO38" t="str" cm="1">
        <f t="array" ref="AO38">IFERROR(INDEX(Oct!$D$4:$D$49,SMALL(IF(Oct!$Z$4:$Z$49&gt;0,ROW(Oct!$D$4:$D$49)),ROW(28:28))-3,1),"")</f>
        <v/>
      </c>
      <c r="AP38" t="str" cm="1">
        <f t="array" ref="AP38">IFERROR(INDEX(Oct!$E$4:$E$49,SMALL(IF(Oct!$Z$4:$Z$49&gt;0,ROW(Oct!$E$4:$E$49)),ROW(28:28))-3,1),"")</f>
        <v/>
      </c>
      <c r="AQ38" s="838" t="str" cm="1">
        <f t="array" ref="AQ38">IFERROR(INDEX(Oct!$Z$4:$Z$49,SMALL(IF(Oct!$Z$4:$Z$49&gt;0,ROW(Oct!$Z$4:$Z$49)),ROW(28:28))-3,1),"")</f>
        <v/>
      </c>
      <c r="AS38" t="str" cm="1">
        <f t="array" ref="AS38">IFERROR(INDEX(Nov!$D$4:$D$49,SMALL(IF(Nov!$Z$4:$Z$49&gt;0,ROW(Nov!$D$4:$D$49)),ROW(28:28))-3,1),"")</f>
        <v/>
      </c>
      <c r="AT38" t="str" cm="1">
        <f t="array" ref="AT38">IFERROR(INDEX(Nov!$E$4:$E$49,SMALL(IF(Nov!$Z$4:$Z$49&gt;0,ROW(Nov!$E$4:$E$49)),ROW(28:28))-3,1),"")</f>
        <v/>
      </c>
      <c r="AU38" s="838" t="str" cm="1">
        <f t="array" ref="AU38">IFERROR(INDEX(Nov!$Z$4:$Z$49,SMALL(IF(Nov!$Z$4:$Z$49&gt;0,ROW(Nov!$Z$4:$Z$49)),ROW(28:28))-3,1),"")</f>
        <v/>
      </c>
      <c r="AW38" t="str" cm="1">
        <f t="array" ref="AW38">IFERROR(INDEX(Dec!$D$4:$D$49,SMALL(IF(Dec!$Z$4:$Z$49&gt;0,ROW(Dec!$D$4:$D$49)),ROW(28:28))-3,1),"")</f>
        <v/>
      </c>
      <c r="AX38" t="str" cm="1">
        <f t="array" ref="AX38">IFERROR(INDEX(Dec!$E$4:$E$49,SMALL(IF(Dec!$Z$4:$Z$49&gt;0,ROW(Dec!$E$4:$E$49)),ROW(28:28))-3,1),"")</f>
        <v/>
      </c>
      <c r="AY38" s="838" t="str" cm="1">
        <f t="array" ref="AY38">IFERROR(INDEX(Dec!$Z$4:$Z$49,SMALL(IF(Dec!$Z$4:$Z$49&gt;0,ROW(Dec!$Z$4:$Z$49)),ROW(28:28))-3,1),"")</f>
        <v/>
      </c>
    </row>
    <row r="39" spans="1:51">
      <c r="A39" t="str">
        <f t="array" ref="A39">IFERROR(INDEX('Bill 32_hidden'!$A$3:$A$565,SMALL(IF('Bill 32_hidden'!$C$3:$C$565&gt;0,ROW('Bill 32_hidden'!$A$3:$A$565)),ROW(29:29))-2,1),"")</f>
        <v/>
      </c>
      <c r="B39" t="str" cm="1">
        <f t="array" ref="B39">IFERROR(INDEX('Bill 32_hidden'!$B$3:$B$565,SMALL(IF('Bill 32_hidden'!$C$3:$C$565&gt;0,ROW('Bill 32_hidden'!$B$3:$B$565)),ROW(29:29))-2,1),"")</f>
        <v/>
      </c>
      <c r="C39" s="838" t="str" cm="1">
        <f t="array" ref="C39">IFERROR(INDEX('Bill 32_hidden'!$C$3:$C$565,SMALL(IF('Bill 32_hidden'!$C$3:$C$565&gt;0,ROW('Bill 32_hidden'!$C$3:$C$565)),ROW(29:29))-2,1),"")</f>
        <v/>
      </c>
      <c r="E39" t="str">
        <f t="array" ref="E39">IFERROR(INDEX(Jan!$D$4:$D$49,SMALL(IF(Jan!$Z$4:$Z$49&gt;0,ROW(Jan!$D$4:$D$49)),ROW(29:29))-3,1),"")</f>
        <v/>
      </c>
      <c r="F39" t="str" cm="1">
        <f t="array" ref="F39">IFERROR(INDEX(Jan!$E$4:$E$49,SMALL(IF(Jan!$Z$4:$Z$49&gt;0,ROW(Jan!$E$4:$E$49)),ROW(29:29))-3,1),"")</f>
        <v/>
      </c>
      <c r="G39" s="838" t="str" cm="1">
        <f t="array" ref="G39">IFERROR(INDEX(Jan!$Z$4:$Z$49,SMALL(IF(Jan!$Z$4:$Z$49&gt;0,ROW(Jan!$Z$4:$Z$49)),ROW(27:27))-3,1),"")</f>
        <v/>
      </c>
      <c r="I39" t="str" cm="1">
        <f t="array" ref="I39">IFERROR(INDEX(Feb!$D$4:$D$49,SMALL(IF(Feb!$Z$4:$Z$49&gt;0,ROW(Feb!$D$4:$D$49)),ROW(29:29))-3,1),"")</f>
        <v/>
      </c>
      <c r="J39" t="str" cm="1">
        <f t="array" ref="J39">IFERROR(INDEX(Feb!$E$4:$E$49,SMALL(IF(Feb!$Z$4:$Z$49&gt;0,ROW(Feb!$E$4:$E$49)),ROW(29:29))-3,1),"")</f>
        <v/>
      </c>
      <c r="K39" s="838" t="str" cm="1">
        <f t="array" ref="K39">IFERROR(INDEX(Feb!$Z$4:$Z$49,SMALL(IF(Feb!$Z$4:$Z$49&lt;&gt;"",ROW(Feb!$Z$4:$Z$49)),ROW(29:29))-3,1),"")</f>
        <v/>
      </c>
      <c r="M39" t="str" cm="1">
        <f t="array" ref="M39">IFERROR(INDEX(March!$D$4:$D$49,SMALL(IF(March!$Z$4:$Z$49&gt;0,ROW(March!$D$4:$D$49)),ROW(29:29))-3,1),"")</f>
        <v/>
      </c>
      <c r="N39" t="str" cm="1">
        <f t="array" ref="N39">IFERROR(INDEX(March!$E$4:$E$49,SMALL(IF(March!$Z$4:$Z$49&gt;0,ROW(March!$E$4:$E$49)),ROW(29:29))-3,1),"")</f>
        <v/>
      </c>
      <c r="O39" s="838" t="str" cm="1">
        <f t="array" ref="O39">IFERROR(INDEX(March!$Z$4:$Z$49,SMALL(IF(March!$Z$4:$Z$49&gt;0,ROW(March!$Z$4:$Z$49)),ROW(29:29))-3,1),"")</f>
        <v/>
      </c>
      <c r="Q39" t="str" cm="1">
        <f t="array" ref="Q39">IFERROR(INDEX(April!$D$4:$D$49,SMALL(IF(April!$Z$4:$Z$49&gt;0,ROW(April!$D$4:$D$49)),ROW(29:29))-3,1),"")</f>
        <v/>
      </c>
      <c r="R39" t="str" cm="1">
        <f t="array" ref="R39">IFERROR(INDEX(April!$E$4:$E$49,SMALL(IF(April!$Z$4:$Z$49&gt;0,ROW(April!$E$4:$E$49)),ROW(29:29))-3,1),"")</f>
        <v/>
      </c>
      <c r="S39" s="838" t="str" cm="1">
        <f t="array" ref="S39">IFERROR(INDEX(April!$Z$4:$Z$49,SMALL(IF(April!$Z$4:$Z$49&gt;0,ROW(April!$Z$4:$Z$49)),ROW(29:29))-3,1),"")</f>
        <v/>
      </c>
      <c r="U39" t="str" cm="1">
        <f t="array" ref="U39">IFERROR(INDEX(May!$D$4:$D$49,SMALL(IF(May!$Z$4:$Z$49&gt;0,ROW(May!$D$4:$D$49)),ROW(29:29))-3,1),"")</f>
        <v/>
      </c>
      <c r="V39" t="str" cm="1">
        <f t="array" ref="V39">IFERROR(INDEX(May!$E$4:$E$49,SMALL(IF(May!$Z$4:$Z$49&gt;0,ROW(May!$E$4:$E$49)),ROW(29:29))-3,1),"")</f>
        <v/>
      </c>
      <c r="W39" s="838" t="str" cm="1">
        <f t="array" ref="W39">IFERROR(INDEX(May!$Z$4:$Z$49,SMALL(IF(May!$Z$4:$Z$49&gt;0,ROW(May!$Z$4:$Z$49)),ROW(29:29))-3,1),"")</f>
        <v/>
      </c>
      <c r="Y39" t="str" cm="1">
        <f t="array" ref="Y39">IFERROR(INDEX(June!$D$4:$D$49,SMALL(IF(June!$Z$4:$Z$49&gt;0,ROW(June!$D$4:$D$49)),ROW(29:29))-3,1),"")</f>
        <v/>
      </c>
      <c r="Z39" t="str" cm="1">
        <f t="array" ref="Z39">IFERROR(INDEX(June!$E$4:$E$49,SMALL(IF(June!$Z$4:$Z$49&gt;0,ROW(June!$E$4:$E$49)),ROW(29:29))-3,1),"")</f>
        <v/>
      </c>
      <c r="AA39" s="838" t="str" cm="1">
        <f t="array" ref="AA39">IFERROR(INDEX(June!$Z$4:$Z$49,SMALL(IF(June!$Z$4:$Z$49&gt;0,ROW(June!$Z$4:$Z$49)),ROW(29:29))-3,1),"")</f>
        <v/>
      </c>
      <c r="AC39" t="str" cm="1">
        <f t="array" ref="AC39">IFERROR(INDEX(July!$D$4:$D$49,SMALL(IF(July!$Z$4:$Z$49&gt;0,ROW(July!$D$4:$D$49)),ROW(29:29))-3,1),"")</f>
        <v/>
      </c>
      <c r="AD39" t="str" cm="1">
        <f t="array" ref="AD39">IFERROR(INDEX(July!$E$4:$E$49,SMALL(IF(July!$Z$4:$Z$49&gt;0,ROW(July!$E$4:$E$49)),ROW(29:29))-3,1),"")</f>
        <v/>
      </c>
      <c r="AE39" s="838" t="str" cm="1">
        <f t="array" ref="AE39">IFERROR(INDEX(July!$Z$4:$Z$49,SMALL(IF(July!$Z$4:$Z$49&gt;0,ROW(July!$Z$4:$Z$49)),ROW(29:29))-3,1),"")</f>
        <v/>
      </c>
      <c r="AG39" t="str" cm="1">
        <f t="array" ref="AG39">IFERROR(INDEX(Aug!$D$4:$D$49,SMALL(IF(Aug!$Z$4:$Z$49&gt;0,ROW(Aug!$D$4:$D$49)),ROW(29:29))-3,1),"")</f>
        <v/>
      </c>
      <c r="AH39" t="str" cm="1">
        <f t="array" ref="AH39">IFERROR(INDEX(Aug!$E$4:$E$49,SMALL(IF(Aug!$Z$4:$Z$49&gt;0,ROW(Aug!$E$4:$E$49)),ROW(29:29))-3,1),"")</f>
        <v/>
      </c>
      <c r="AI39" s="838" t="str" cm="1">
        <f t="array" ref="AI39">IFERROR(INDEX(Aug!$Z$4:$Z$49,SMALL(IF(Aug!$Z$4:$Z$49&gt;0,ROW(Aug!$Z$4:$Z$49)),ROW(29:29))-3,1),"")</f>
        <v/>
      </c>
      <c r="AK39" s="4" t="str" cm="1">
        <f t="array" ref="AK39">IFERROR(INDEX(Sept!$D$4:$D$49,SMALL(IF(Sept!$Z$4:$Z$49&gt;0,ROW(Sept!$D$4:$D$49)),ROW(29:29))-3,1),"")</f>
        <v/>
      </c>
      <c r="AL39" s="4" t="str" cm="1">
        <f t="array" ref="AL39">IFERROR(INDEX(Sept!$E$4:$E$49,SMALL(IF(Sept!$Z$4:$Z$49&gt;0,ROW(Sept!$E$4:$E$49)),ROW(29:29))-3,1),"")</f>
        <v/>
      </c>
      <c r="AM39" s="842" t="str" cm="1">
        <f t="array" ref="AM39">IFERROR(INDEX(Sept!$Z$4:$Z$49,SMALL(IF(Sept!$Z$4:$Z$49&gt;0,ROW(Sept!$Z$4:$Z$49)),ROW(29:29))-3,1),"")</f>
        <v/>
      </c>
      <c r="AO39" t="str" cm="1">
        <f t="array" ref="AO39">IFERROR(INDEX(Oct!$D$4:$D$49,SMALL(IF(Oct!$Z$4:$Z$49&gt;0,ROW(Oct!$D$4:$D$49)),ROW(29:29))-3,1),"")</f>
        <v/>
      </c>
      <c r="AP39" t="str" cm="1">
        <f t="array" ref="AP39">IFERROR(INDEX(Oct!$E$4:$E$49,SMALL(IF(Oct!$Z$4:$Z$49&gt;0,ROW(Oct!$E$4:$E$49)),ROW(29:29))-3,1),"")</f>
        <v/>
      </c>
      <c r="AQ39" s="838" t="str" cm="1">
        <f t="array" ref="AQ39">IFERROR(INDEX(Oct!$Z$4:$Z$49,SMALL(IF(Oct!$Z$4:$Z$49&gt;0,ROW(Oct!$Z$4:$Z$49)),ROW(29:29))-3,1),"")</f>
        <v/>
      </c>
      <c r="AS39" t="str" cm="1">
        <f t="array" ref="AS39">IFERROR(INDEX(Nov!$D$4:$D$49,SMALL(IF(Nov!$Z$4:$Z$49&gt;0,ROW(Nov!$D$4:$D$49)),ROW(29:29))-3,1),"")</f>
        <v/>
      </c>
      <c r="AT39" t="str" cm="1">
        <f t="array" ref="AT39">IFERROR(INDEX(Nov!$E$4:$E$49,SMALL(IF(Nov!$Z$4:$Z$49&gt;0,ROW(Nov!$E$4:$E$49)),ROW(29:29))-3,1),"")</f>
        <v/>
      </c>
      <c r="AU39" s="838" t="str" cm="1">
        <f t="array" ref="AU39">IFERROR(INDEX(Nov!$Z$4:$Z$49,SMALL(IF(Nov!$Z$4:$Z$49&gt;0,ROW(Nov!$Z$4:$Z$49)),ROW(29:29))-3,1),"")</f>
        <v/>
      </c>
      <c r="AW39" t="str" cm="1">
        <f t="array" ref="AW39">IFERROR(INDEX(Dec!$D$4:$D$49,SMALL(IF(Dec!$Z$4:$Z$49&gt;0,ROW(Dec!$D$4:$D$49)),ROW(29:29))-3,1),"")</f>
        <v/>
      </c>
      <c r="AX39" t="str" cm="1">
        <f t="array" ref="AX39">IFERROR(INDEX(Dec!$E$4:$E$49,SMALL(IF(Dec!$Z$4:$Z$49&gt;0,ROW(Dec!$E$4:$E$49)),ROW(29:29))-3,1),"")</f>
        <v/>
      </c>
      <c r="AY39" s="838" t="str" cm="1">
        <f t="array" ref="AY39">IFERROR(INDEX(Dec!$Z$4:$Z$49,SMALL(IF(Dec!$Z$4:$Z$49&gt;0,ROW(Dec!$Z$4:$Z$49)),ROW(29:29))-3,1),"")</f>
        <v/>
      </c>
    </row>
    <row r="40" spans="1:51">
      <c r="A40" t="str">
        <f t="array" ref="A40">IFERROR(INDEX('Bill 32_hidden'!$A$3:$A$565,SMALL(IF('Bill 32_hidden'!$C$3:$C$565&gt;0,ROW('Bill 32_hidden'!$A$3:$A$565)),ROW(30:30))-2,1),"")</f>
        <v/>
      </c>
      <c r="B40" t="str" cm="1">
        <f t="array" ref="B40">IFERROR(INDEX('Bill 32_hidden'!$B$3:$B$565,SMALL(IF('Bill 32_hidden'!$C$3:$C$565&gt;0,ROW('Bill 32_hidden'!$B$3:$B$565)),ROW(30:30))-2,1),"")</f>
        <v/>
      </c>
      <c r="C40" s="838" t="str" cm="1">
        <f t="array" ref="C40">IFERROR(INDEX('Bill 32_hidden'!$C$3:$C$565,SMALL(IF('Bill 32_hidden'!$C$3:$C$565&gt;0,ROW('Bill 32_hidden'!$C$3:$C$565)),ROW(30:30))-2,1),"")</f>
        <v/>
      </c>
      <c r="E40" t="str">
        <f t="array" ref="E40">IFERROR(INDEX(Jan!$D$4:$D$49,SMALL(IF(Jan!$Z$4:$Z$49&gt;0,ROW(Jan!$D$4:$D$49)),ROW(30:30))-3,1),"")</f>
        <v/>
      </c>
      <c r="F40" t="str" cm="1">
        <f t="array" ref="F40">IFERROR(INDEX(Jan!$E$4:$E$49,SMALL(IF(Jan!$Z$4:$Z$49&gt;0,ROW(Jan!$E$4:$E$49)),ROW(30:30))-3,1),"")</f>
        <v/>
      </c>
      <c r="G40" s="838" t="str" cm="1">
        <f t="array" ref="G40">IFERROR(INDEX(Jan!$Z$4:$Z$49,SMALL(IF(Jan!$Z$4:$Z$49&gt;0,ROW(Jan!$Z$4:$Z$49)),ROW(28:28))-3,1),"")</f>
        <v/>
      </c>
      <c r="I40" t="str" cm="1">
        <f t="array" ref="I40">IFERROR(INDEX(Feb!$D$4:$D$49,SMALL(IF(Feb!$Z$4:$Z$49&gt;0,ROW(Feb!$D$4:$D$49)),ROW(30:30))-3,1),"")</f>
        <v/>
      </c>
      <c r="J40" t="str" cm="1">
        <f t="array" ref="J40">IFERROR(INDEX(Feb!$E$4:$E$49,SMALL(IF(Feb!$Z$4:$Z$49&gt;0,ROW(Feb!$E$4:$E$49)),ROW(30:30))-3,1),"")</f>
        <v/>
      </c>
      <c r="K40" s="838" t="str" cm="1">
        <f t="array" ref="K40">IFERROR(INDEX(Feb!$Z$4:$Z$49,SMALL(IF(Feb!$Z$4:$Z$49&lt;&gt;"",ROW(Feb!$Z$4:$Z$49)),ROW(30:30))-3,1),"")</f>
        <v/>
      </c>
      <c r="M40" t="str" cm="1">
        <f t="array" ref="M40">IFERROR(INDEX(March!$D$4:$D$49,SMALL(IF(March!$Z$4:$Z$49&gt;0,ROW(March!$D$4:$D$49)),ROW(30:30))-3,1),"")</f>
        <v/>
      </c>
      <c r="N40" t="str" cm="1">
        <f t="array" ref="N40">IFERROR(INDEX(March!$E$4:$E$49,SMALL(IF(March!$Z$4:$Z$49&gt;0,ROW(March!$E$4:$E$49)),ROW(30:30))-3,1),"")</f>
        <v/>
      </c>
      <c r="O40" s="838" t="str" cm="1">
        <f t="array" ref="O40">IFERROR(INDEX(March!$Z$4:$Z$49,SMALL(IF(March!$Z$4:$Z$49&gt;0,ROW(March!$Z$4:$Z$49)),ROW(30:30))-3,1),"")</f>
        <v/>
      </c>
      <c r="Q40" t="str" cm="1">
        <f t="array" ref="Q40">IFERROR(INDEX(April!$D$4:$D$49,SMALL(IF(April!$Z$4:$Z$49&gt;0,ROW(April!$D$4:$D$49)),ROW(30:30))-3,1),"")</f>
        <v/>
      </c>
      <c r="R40" t="str" cm="1">
        <f t="array" ref="R40">IFERROR(INDEX(April!$E$4:$E$49,SMALL(IF(April!$Z$4:$Z$49&gt;0,ROW(April!$E$4:$E$49)),ROW(30:30))-3,1),"")</f>
        <v/>
      </c>
      <c r="S40" s="838" t="str" cm="1">
        <f t="array" ref="S40">IFERROR(INDEX(April!$Z$4:$Z$49,SMALL(IF(April!$Z$4:$Z$49&gt;0,ROW(April!$Z$4:$Z$49)),ROW(30:30))-3,1),"")</f>
        <v/>
      </c>
      <c r="U40" t="str" cm="1">
        <f t="array" ref="U40">IFERROR(INDEX(May!$D$4:$D$49,SMALL(IF(May!$Z$4:$Z$49&gt;0,ROW(May!$D$4:$D$49)),ROW(30:30))-3,1),"")</f>
        <v/>
      </c>
      <c r="V40" t="str" cm="1">
        <f t="array" ref="V40">IFERROR(INDEX(May!$E$4:$E$49,SMALL(IF(May!$Z$4:$Z$49&gt;0,ROW(May!$E$4:$E$49)),ROW(30:30))-3,1),"")</f>
        <v/>
      </c>
      <c r="W40" s="838" t="str" cm="1">
        <f t="array" ref="W40">IFERROR(INDEX(May!$Z$4:$Z$49,SMALL(IF(May!$Z$4:$Z$49&gt;0,ROW(May!$Z$4:$Z$49)),ROW(30:30))-3,1),"")</f>
        <v/>
      </c>
      <c r="Y40" t="str" cm="1">
        <f t="array" ref="Y40">IFERROR(INDEX(June!$D$4:$D$49,SMALL(IF(June!$Z$4:$Z$49&gt;0,ROW(June!$D$4:$D$49)),ROW(30:30))-3,1),"")</f>
        <v/>
      </c>
      <c r="Z40" t="str" cm="1">
        <f t="array" ref="Z40">IFERROR(INDEX(June!$E$4:$E$49,SMALL(IF(June!$Z$4:$Z$49&gt;0,ROW(June!$E$4:$E$49)),ROW(30:30))-3,1),"")</f>
        <v/>
      </c>
      <c r="AA40" s="838" t="str" cm="1">
        <f t="array" ref="AA40">IFERROR(INDEX(June!$Z$4:$Z$49,SMALL(IF(June!$Z$4:$Z$49&gt;0,ROW(June!$Z$4:$Z$49)),ROW(30:30))-3,1),"")</f>
        <v/>
      </c>
      <c r="AC40" t="str" cm="1">
        <f t="array" ref="AC40">IFERROR(INDEX(July!$D$4:$D$49,SMALL(IF(July!$Z$4:$Z$49&gt;0,ROW(July!$D$4:$D$49)),ROW(30:30))-3,1),"")</f>
        <v/>
      </c>
      <c r="AD40" t="str" cm="1">
        <f t="array" ref="AD40">IFERROR(INDEX(July!$E$4:$E$49,SMALL(IF(July!$Z$4:$Z$49&gt;0,ROW(July!$E$4:$E$49)),ROW(30:30))-3,1),"")</f>
        <v/>
      </c>
      <c r="AE40" s="838" t="str" cm="1">
        <f t="array" ref="AE40">IFERROR(INDEX(July!$Z$4:$Z$49,SMALL(IF(July!$Z$4:$Z$49&gt;0,ROW(July!$Z$4:$Z$49)),ROW(30:30))-3,1),"")</f>
        <v/>
      </c>
      <c r="AG40" t="str" cm="1">
        <f t="array" ref="AG40">IFERROR(INDEX(Aug!$D$4:$D$49,SMALL(IF(Aug!$Z$4:$Z$49&gt;0,ROW(Aug!$D$4:$D$49)),ROW(30:30))-3,1),"")</f>
        <v/>
      </c>
      <c r="AH40" t="str" cm="1">
        <f t="array" ref="AH40">IFERROR(INDEX(Aug!$E$4:$E$49,SMALL(IF(Aug!$Z$4:$Z$49&gt;0,ROW(Aug!$E$4:$E$49)),ROW(30:30))-3,1),"")</f>
        <v/>
      </c>
      <c r="AI40" s="838" t="str" cm="1">
        <f t="array" ref="AI40">IFERROR(INDEX(Aug!$Z$4:$Z$49,SMALL(IF(Aug!$Z$4:$Z$49&gt;0,ROW(Aug!$Z$4:$Z$49)),ROW(30:30))-3,1),"")</f>
        <v/>
      </c>
      <c r="AK40" s="4" t="str" cm="1">
        <f t="array" ref="AK40">IFERROR(INDEX(Sept!$D$4:$D$49,SMALL(IF(Sept!$Z$4:$Z$49&gt;0,ROW(Sept!$D$4:$D$49)),ROW(30:30))-3,1),"")</f>
        <v/>
      </c>
      <c r="AL40" s="4" t="str" cm="1">
        <f t="array" ref="AL40">IFERROR(INDEX(Sept!$E$4:$E$49,SMALL(IF(Sept!$Z$4:$Z$49&gt;0,ROW(Sept!$E$4:$E$49)),ROW(30:30))-3,1),"")</f>
        <v/>
      </c>
      <c r="AM40" s="842" t="str" cm="1">
        <f t="array" ref="AM40">IFERROR(INDEX(Sept!$Z$4:$Z$49,SMALL(IF(Sept!$Z$4:$Z$49&gt;0,ROW(Sept!$Z$4:$Z$49)),ROW(30:30))-3,1),"")</f>
        <v/>
      </c>
      <c r="AO40" t="str" cm="1">
        <f t="array" ref="AO40">IFERROR(INDEX(Oct!$D$4:$D$49,SMALL(IF(Oct!$Z$4:$Z$49&gt;0,ROW(Oct!$D$4:$D$49)),ROW(30:30))-3,1),"")</f>
        <v/>
      </c>
      <c r="AP40" t="str" cm="1">
        <f t="array" ref="AP40">IFERROR(INDEX(Oct!$E$4:$E$49,SMALL(IF(Oct!$Z$4:$Z$49&gt;0,ROW(Oct!$E$4:$E$49)),ROW(30:30))-3,1),"")</f>
        <v/>
      </c>
      <c r="AQ40" s="838" t="str" cm="1">
        <f t="array" ref="AQ40">IFERROR(INDEX(Oct!$Z$4:$Z$49,SMALL(IF(Oct!$Z$4:$Z$49&gt;0,ROW(Oct!$Z$4:$Z$49)),ROW(30:30))-3,1),"")</f>
        <v/>
      </c>
      <c r="AS40" t="str" cm="1">
        <f t="array" ref="AS40">IFERROR(INDEX(Nov!$D$4:$D$49,SMALL(IF(Nov!$Z$4:$Z$49&gt;0,ROW(Nov!$D$4:$D$49)),ROW(30:30))-3,1),"")</f>
        <v/>
      </c>
      <c r="AT40" t="str" cm="1">
        <f t="array" ref="AT40">IFERROR(INDEX(Nov!$E$4:$E$49,SMALL(IF(Nov!$Z$4:$Z$49&gt;0,ROW(Nov!$E$4:$E$49)),ROW(30:30))-3,1),"")</f>
        <v/>
      </c>
      <c r="AU40" s="838" t="str" cm="1">
        <f t="array" ref="AU40">IFERROR(INDEX(Nov!$Z$4:$Z$49,SMALL(IF(Nov!$Z$4:$Z$49&gt;0,ROW(Nov!$Z$4:$Z$49)),ROW(30:30))-3,1),"")</f>
        <v/>
      </c>
      <c r="AW40" t="str" cm="1">
        <f t="array" ref="AW40">IFERROR(INDEX(Dec!$D$4:$D$49,SMALL(IF(Dec!$Z$4:$Z$49&gt;0,ROW(Dec!$D$4:$D$49)),ROW(30:30))-3,1),"")</f>
        <v/>
      </c>
      <c r="AX40" t="str" cm="1">
        <f t="array" ref="AX40">IFERROR(INDEX(Dec!$E$4:$E$49,SMALL(IF(Dec!$Z$4:$Z$49&gt;0,ROW(Dec!$E$4:$E$49)),ROW(30:30))-3,1),"")</f>
        <v/>
      </c>
      <c r="AY40" s="838" t="str" cm="1">
        <f t="array" ref="AY40">IFERROR(INDEX(Dec!$Z$4:$Z$49,SMALL(IF(Dec!$Z$4:$Z$49&gt;0,ROW(Dec!$Z$4:$Z$49)),ROW(30:30))-3,1),"")</f>
        <v/>
      </c>
    </row>
    <row r="41" spans="1:51">
      <c r="A41" t="str">
        <f t="array" ref="A41">IFERROR(INDEX('Bill 32_hidden'!$A$3:$A$565,SMALL(IF('Bill 32_hidden'!$C$3:$C$565&gt;0,ROW('Bill 32_hidden'!$A$3:$A$565)),ROW(31:31))-2,1),"")</f>
        <v/>
      </c>
      <c r="B41" t="str" cm="1">
        <f t="array" ref="B41">IFERROR(INDEX('Bill 32_hidden'!$B$3:$B$565,SMALL(IF('Bill 32_hidden'!$C$3:$C$565&gt;0,ROW('Bill 32_hidden'!$B$3:$B$565)),ROW(31:31))-2,1),"")</f>
        <v/>
      </c>
      <c r="C41" s="838" t="str" cm="1">
        <f t="array" ref="C41">IFERROR(INDEX('Bill 32_hidden'!$C$3:$C$565,SMALL(IF('Bill 32_hidden'!$C$3:$C$565&gt;0,ROW('Bill 32_hidden'!$C$3:$C$565)),ROW(31:31))-2,1),"")</f>
        <v/>
      </c>
      <c r="E41" t="str">
        <f t="array" ref="E41">IFERROR(INDEX(Jan!$D$4:$D$49,SMALL(IF(Jan!$Z$4:$Z$49&gt;0,ROW(Jan!$D$4:$D$49)),ROW(31:31))-3,1),"")</f>
        <v/>
      </c>
      <c r="F41" t="str" cm="1">
        <f t="array" ref="F41">IFERROR(INDEX(Jan!$E$4:$E$49,SMALL(IF(Jan!$Z$4:$Z$49&gt;0,ROW(Jan!$E$4:$E$49)),ROW(31:31))-3,1),"")</f>
        <v/>
      </c>
      <c r="G41" s="838" t="str" cm="1">
        <f t="array" ref="G41">IFERROR(INDEX(Jan!$Z$4:$Z$49,SMALL(IF(Jan!$Z$4:$Z$49&gt;0,ROW(Jan!$Z$4:$Z$49)),ROW(29:29))-3,1),"")</f>
        <v/>
      </c>
      <c r="I41" t="str" cm="1">
        <f t="array" ref="I41">IFERROR(INDEX(Feb!$D$4:$D$49,SMALL(IF(Feb!$Z$4:$Z$49&gt;0,ROW(Feb!$D$4:$D$49)),ROW(31:31))-3,1),"")</f>
        <v/>
      </c>
      <c r="J41" t="str" cm="1">
        <f t="array" ref="J41">IFERROR(INDEX(Feb!$E$4:$E$49,SMALL(IF(Feb!$Z$4:$Z$49&gt;0,ROW(Feb!$E$4:$E$49)),ROW(31:31))-3,1),"")</f>
        <v/>
      </c>
      <c r="K41" s="838" t="str" cm="1">
        <f t="array" ref="K41">IFERROR(INDEX(Feb!$Z$4:$Z$49,SMALL(IF(Feb!$Z$4:$Z$49&lt;&gt;"",ROW(Feb!$Z$4:$Z$49)),ROW(31:31))-3,1),"")</f>
        <v/>
      </c>
      <c r="M41" t="str" cm="1">
        <f t="array" ref="M41">IFERROR(INDEX(March!$D$4:$D$49,SMALL(IF(March!$Z$4:$Z$49&gt;0,ROW(March!$D$4:$D$49)),ROW(31:31))-3,1),"")</f>
        <v/>
      </c>
      <c r="N41" t="str" cm="1">
        <f t="array" ref="N41">IFERROR(INDEX(March!$E$4:$E$49,SMALL(IF(March!$Z$4:$Z$49&gt;0,ROW(March!$E$4:$E$49)),ROW(31:31))-3,1),"")</f>
        <v/>
      </c>
      <c r="O41" s="838" t="str" cm="1">
        <f t="array" ref="O41">IFERROR(INDEX(March!$Z$4:$Z$49,SMALL(IF(March!$Z$4:$Z$49&gt;0,ROW(March!$Z$4:$Z$49)),ROW(31:31))-3,1),"")</f>
        <v/>
      </c>
      <c r="Q41" t="str" cm="1">
        <f t="array" ref="Q41">IFERROR(INDEX(April!$D$4:$D$49,SMALL(IF(April!$Z$4:$Z$49&gt;0,ROW(April!$D$4:$D$49)),ROW(31:31))-3,1),"")</f>
        <v/>
      </c>
      <c r="R41" t="str" cm="1">
        <f t="array" ref="R41">IFERROR(INDEX(April!$E$4:$E$49,SMALL(IF(April!$Z$4:$Z$49&gt;0,ROW(April!$E$4:$E$49)),ROW(31:31))-3,1),"")</f>
        <v/>
      </c>
      <c r="S41" s="838" t="str" cm="1">
        <f t="array" ref="S41">IFERROR(INDEX(April!$Z$4:$Z$49,SMALL(IF(April!$Z$4:$Z$49&gt;0,ROW(April!$Z$4:$Z$49)),ROW(31:31))-3,1),"")</f>
        <v/>
      </c>
      <c r="U41" t="str" cm="1">
        <f t="array" ref="U41">IFERROR(INDEX(May!$D$4:$D$49,SMALL(IF(May!$Z$4:$Z$49&gt;0,ROW(May!$D$4:$D$49)),ROW(31:31))-3,1),"")</f>
        <v/>
      </c>
      <c r="V41" t="str" cm="1">
        <f t="array" ref="V41">IFERROR(INDEX(May!$E$4:$E$49,SMALL(IF(May!$Z$4:$Z$49&gt;0,ROW(May!$E$4:$E$49)),ROW(31:31))-3,1),"")</f>
        <v/>
      </c>
      <c r="W41" s="838" t="str" cm="1">
        <f t="array" ref="W41">IFERROR(INDEX(May!$Z$4:$Z$49,SMALL(IF(May!$Z$4:$Z$49&gt;0,ROW(May!$Z$4:$Z$49)),ROW(31:31))-3,1),"")</f>
        <v/>
      </c>
      <c r="Y41" t="str" cm="1">
        <f t="array" ref="Y41">IFERROR(INDEX(June!$D$4:$D$49,SMALL(IF(June!$Z$4:$Z$49&gt;0,ROW(June!$D$4:$D$49)),ROW(31:31))-3,1),"")</f>
        <v/>
      </c>
      <c r="Z41" t="str" cm="1">
        <f t="array" ref="Z41">IFERROR(INDEX(June!$E$4:$E$49,SMALL(IF(June!$Z$4:$Z$49&gt;0,ROW(June!$E$4:$E$49)),ROW(31:31))-3,1),"")</f>
        <v/>
      </c>
      <c r="AA41" s="838" t="str" cm="1">
        <f t="array" ref="AA41">IFERROR(INDEX(June!$Z$4:$Z$49,SMALL(IF(June!$Z$4:$Z$49&gt;0,ROW(June!$Z$4:$Z$49)),ROW(31:31))-3,1),"")</f>
        <v/>
      </c>
      <c r="AC41" t="str" cm="1">
        <f t="array" ref="AC41">IFERROR(INDEX(July!$D$4:$D$49,SMALL(IF(July!$Z$4:$Z$49&gt;0,ROW(July!$D$4:$D$49)),ROW(31:31))-3,1),"")</f>
        <v/>
      </c>
      <c r="AD41" t="str" cm="1">
        <f t="array" ref="AD41">IFERROR(INDEX(July!$E$4:$E$49,SMALL(IF(July!$Z$4:$Z$49&gt;0,ROW(July!$E$4:$E$49)),ROW(31:31))-3,1),"")</f>
        <v/>
      </c>
      <c r="AE41" s="838" t="str" cm="1">
        <f t="array" ref="AE41">IFERROR(INDEX(July!$Z$4:$Z$49,SMALL(IF(July!$Z$4:$Z$49&gt;0,ROW(July!$Z$4:$Z$49)),ROW(31:31))-3,1),"")</f>
        <v/>
      </c>
      <c r="AG41" t="str" cm="1">
        <f t="array" ref="AG41">IFERROR(INDEX(Aug!$D$4:$D$49,SMALL(IF(Aug!$Z$4:$Z$49&gt;0,ROW(Aug!$D$4:$D$49)),ROW(31:31))-3,1),"")</f>
        <v/>
      </c>
      <c r="AH41" t="str" cm="1">
        <f t="array" ref="AH41">IFERROR(INDEX(Aug!$E$4:$E$49,SMALL(IF(Aug!$Z$4:$Z$49&gt;0,ROW(Aug!$E$4:$E$49)),ROW(31:31))-3,1),"")</f>
        <v/>
      </c>
      <c r="AI41" s="838" t="str" cm="1">
        <f t="array" ref="AI41">IFERROR(INDEX(Aug!$Z$4:$Z$49,SMALL(IF(Aug!$Z$4:$Z$49&gt;0,ROW(Aug!$Z$4:$Z$49)),ROW(31:31))-3,1),"")</f>
        <v/>
      </c>
      <c r="AK41" s="4" t="str" cm="1">
        <f t="array" ref="AK41">IFERROR(INDEX(Sept!$D$4:$D$49,SMALL(IF(Sept!$Z$4:$Z$49&gt;0,ROW(Sept!$D$4:$D$49)),ROW(31:31))-3,1),"")</f>
        <v/>
      </c>
      <c r="AL41" s="4" t="str" cm="1">
        <f t="array" ref="AL41">IFERROR(INDEX(Sept!$E$4:$E$49,SMALL(IF(Sept!$Z$4:$Z$49&gt;0,ROW(Sept!$E$4:$E$49)),ROW(31:31))-3,1),"")</f>
        <v/>
      </c>
      <c r="AM41" s="842" t="str" cm="1">
        <f t="array" ref="AM41">IFERROR(INDEX(Sept!$Z$4:$Z$49,SMALL(IF(Sept!$Z$4:$Z$49&gt;0,ROW(Sept!$Z$4:$Z$49)),ROW(31:31))-3,1),"")</f>
        <v/>
      </c>
      <c r="AO41" t="str" cm="1">
        <f t="array" ref="AO41">IFERROR(INDEX(Oct!$D$4:$D$49,SMALL(IF(Oct!$Z$4:$Z$49&gt;0,ROW(Oct!$D$4:$D$49)),ROW(31:31))-3,1),"")</f>
        <v/>
      </c>
      <c r="AP41" t="str" cm="1">
        <f t="array" ref="AP41">IFERROR(INDEX(Oct!$E$4:$E$49,SMALL(IF(Oct!$Z$4:$Z$49&gt;0,ROW(Oct!$E$4:$E$49)),ROW(31:31))-3,1),"")</f>
        <v/>
      </c>
      <c r="AQ41" s="838" t="str" cm="1">
        <f t="array" ref="AQ41">IFERROR(INDEX(Oct!$Z$4:$Z$49,SMALL(IF(Oct!$Z$4:$Z$49&gt;0,ROW(Oct!$Z$4:$Z$49)),ROW(31:31))-3,1),"")</f>
        <v/>
      </c>
      <c r="AS41" t="str" cm="1">
        <f t="array" ref="AS41">IFERROR(INDEX(Nov!$D$4:$D$49,SMALL(IF(Nov!$Z$4:$Z$49&gt;0,ROW(Nov!$D$4:$D$49)),ROW(31:31))-3,1),"")</f>
        <v/>
      </c>
      <c r="AT41" t="str" cm="1">
        <f t="array" ref="AT41">IFERROR(INDEX(Nov!$E$4:$E$49,SMALL(IF(Nov!$Z$4:$Z$49&gt;0,ROW(Nov!$E$4:$E$49)),ROW(31:31))-3,1),"")</f>
        <v/>
      </c>
      <c r="AU41" s="838" t="str" cm="1">
        <f t="array" ref="AU41">IFERROR(INDEX(Nov!$Z$4:$Z$49,SMALL(IF(Nov!$Z$4:$Z$49&gt;0,ROW(Nov!$Z$4:$Z$49)),ROW(31:31))-3,1),"")</f>
        <v/>
      </c>
      <c r="AW41" t="str" cm="1">
        <f t="array" ref="AW41">IFERROR(INDEX(Dec!$D$4:$D$49,SMALL(IF(Dec!$Z$4:$Z$49&gt;0,ROW(Dec!$D$4:$D$49)),ROW(31:31))-3,1),"")</f>
        <v/>
      </c>
      <c r="AX41" t="str" cm="1">
        <f t="array" ref="AX41">IFERROR(INDEX(Dec!$E$4:$E$49,SMALL(IF(Dec!$Z$4:$Z$49&gt;0,ROW(Dec!$E$4:$E$49)),ROW(31:31))-3,1),"")</f>
        <v/>
      </c>
      <c r="AY41" s="838" t="str" cm="1">
        <f t="array" ref="AY41">IFERROR(INDEX(Dec!$Z$4:$Z$49,SMALL(IF(Dec!$Z$4:$Z$49&gt;0,ROW(Dec!$Z$4:$Z$49)),ROW(31:31))-3,1),"")</f>
        <v/>
      </c>
    </row>
    <row r="42" spans="1:51">
      <c r="A42" t="str">
        <f t="array" ref="A42">IFERROR(INDEX('Bill 32_hidden'!$A$3:$A$565,SMALL(IF('Bill 32_hidden'!$C$3:$C$565&gt;0,ROW('Bill 32_hidden'!$A$3:$A$565)),ROW(32:32))-2,1),"")</f>
        <v/>
      </c>
      <c r="B42" t="str" cm="1">
        <f t="array" ref="B42">IFERROR(INDEX('Bill 32_hidden'!$B$3:$B$565,SMALL(IF('Bill 32_hidden'!$C$3:$C$565&gt;0,ROW('Bill 32_hidden'!$B$3:$B$565)),ROW(32:32))-2,1),"")</f>
        <v/>
      </c>
      <c r="C42" s="838" t="str" cm="1">
        <f t="array" ref="C42">IFERROR(INDEX('Bill 32_hidden'!$C$3:$C$565,SMALL(IF('Bill 32_hidden'!$C$3:$C$565&gt;0,ROW('Bill 32_hidden'!$C$3:$C$565)),ROW(32:32))-2,1),"")</f>
        <v/>
      </c>
      <c r="E42" t="str">
        <f t="array" ref="E42">IFERROR(INDEX(Jan!$D$4:$D$49,SMALL(IF(Jan!$Z$4:$Z$49&gt;0,ROW(Jan!$D$4:$D$49)),ROW(32:32))-3,1),"")</f>
        <v/>
      </c>
      <c r="F42" t="str" cm="1">
        <f t="array" ref="F42">IFERROR(INDEX(Jan!$E$4:$E$49,SMALL(IF(Jan!$Z$4:$Z$49&gt;0,ROW(Jan!$E$4:$E$49)),ROW(32:32))-3,1),"")</f>
        <v/>
      </c>
      <c r="G42" s="838" t="str" cm="1">
        <f t="array" ref="G42">IFERROR(INDEX(Jan!$Z$4:$Z$49,SMALL(IF(Jan!$Z$4:$Z$49&gt;0,ROW(Jan!$Z$4:$Z$49)),ROW(30:30))-3,1),"")</f>
        <v/>
      </c>
      <c r="I42" t="str" cm="1">
        <f t="array" ref="I42">IFERROR(INDEX(Feb!$D$4:$D$49,SMALL(IF(Feb!$Z$4:$Z$49&gt;0,ROW(Feb!$D$4:$D$49)),ROW(32:32))-3,1),"")</f>
        <v/>
      </c>
      <c r="J42" t="str" cm="1">
        <f t="array" ref="J42">IFERROR(INDEX(Feb!$E$4:$E$49,SMALL(IF(Feb!$Z$4:$Z$49&gt;0,ROW(Feb!$E$4:$E$49)),ROW(32:32))-3,1),"")</f>
        <v/>
      </c>
      <c r="K42" s="838" t="str" cm="1">
        <f t="array" ref="K42">IFERROR(INDEX(Feb!$Z$4:$Z$49,SMALL(IF(Feb!$Z$4:$Z$49&lt;&gt;"",ROW(Feb!$Z$4:$Z$49)),ROW(32:32))-3,1),"")</f>
        <v/>
      </c>
      <c r="M42" t="str" cm="1">
        <f t="array" ref="M42">IFERROR(INDEX(March!$D$4:$D$49,SMALL(IF(March!$Z$4:$Z$49&gt;0,ROW(March!$D$4:$D$49)),ROW(32:32))-3,1),"")</f>
        <v/>
      </c>
      <c r="N42" t="str" cm="1">
        <f t="array" ref="N42">IFERROR(INDEX(March!$E$4:$E$49,SMALL(IF(March!$Z$4:$Z$49&gt;0,ROW(March!$E$4:$E$49)),ROW(32:32))-3,1),"")</f>
        <v/>
      </c>
      <c r="O42" s="838" t="str" cm="1">
        <f t="array" ref="O42">IFERROR(INDEX(March!$Z$4:$Z$49,SMALL(IF(March!$Z$4:$Z$49&gt;0,ROW(March!$Z$4:$Z$49)),ROW(32:32))-3,1),"")</f>
        <v/>
      </c>
      <c r="Q42" t="str" cm="1">
        <f t="array" ref="Q42">IFERROR(INDEX(April!$D$4:$D$49,SMALL(IF(April!$Z$4:$Z$49&gt;0,ROW(April!$D$4:$D$49)),ROW(32:32))-3,1),"")</f>
        <v/>
      </c>
      <c r="R42" t="str" cm="1">
        <f t="array" ref="R42">IFERROR(INDEX(April!$E$4:$E$49,SMALL(IF(April!$Z$4:$Z$49&gt;0,ROW(April!$E$4:$E$49)),ROW(32:32))-3,1),"")</f>
        <v/>
      </c>
      <c r="S42" s="838" t="str" cm="1">
        <f t="array" ref="S42">IFERROR(INDEX(April!$Z$4:$Z$49,SMALL(IF(April!$Z$4:$Z$49&gt;0,ROW(April!$Z$4:$Z$49)),ROW(32:32))-3,1),"")</f>
        <v/>
      </c>
      <c r="U42" t="str" cm="1">
        <f t="array" ref="U42">IFERROR(INDEX(May!$D$4:$D$49,SMALL(IF(May!$Z$4:$Z$49&gt;0,ROW(May!$D$4:$D$49)),ROW(32:32))-3,1),"")</f>
        <v/>
      </c>
      <c r="V42" t="str" cm="1">
        <f t="array" ref="V42">IFERROR(INDEX(May!$E$4:$E$49,SMALL(IF(May!$Z$4:$Z$49&gt;0,ROW(May!$E$4:$E$49)),ROW(32:32))-3,1),"")</f>
        <v/>
      </c>
      <c r="W42" s="838" t="str" cm="1">
        <f t="array" ref="W42">IFERROR(INDEX(May!$Z$4:$Z$49,SMALL(IF(May!$Z$4:$Z$49&gt;0,ROW(May!$Z$4:$Z$49)),ROW(32:32))-3,1),"")</f>
        <v/>
      </c>
      <c r="Y42" t="str" cm="1">
        <f t="array" ref="Y42">IFERROR(INDEX(June!$D$4:$D$49,SMALL(IF(June!$Z$4:$Z$49&gt;0,ROW(June!$D$4:$D$49)),ROW(32:32))-3,1),"")</f>
        <v/>
      </c>
      <c r="Z42" t="str" cm="1">
        <f t="array" ref="Z42">IFERROR(INDEX(June!$E$4:$E$49,SMALL(IF(June!$Z$4:$Z$49&gt;0,ROW(June!$E$4:$E$49)),ROW(32:32))-3,1),"")</f>
        <v/>
      </c>
      <c r="AA42" s="838" t="str" cm="1">
        <f t="array" ref="AA42">IFERROR(INDEX(June!$Z$4:$Z$49,SMALL(IF(June!$Z$4:$Z$49&gt;0,ROW(June!$Z$4:$Z$49)),ROW(32:32))-3,1),"")</f>
        <v/>
      </c>
      <c r="AC42" t="str" cm="1">
        <f t="array" ref="AC42">IFERROR(INDEX(July!$D$4:$D$49,SMALL(IF(July!$Z$4:$Z$49&gt;0,ROW(July!$D$4:$D$49)),ROW(32:32))-3,1),"")</f>
        <v/>
      </c>
      <c r="AD42" t="str" cm="1">
        <f t="array" ref="AD42">IFERROR(INDEX(July!$E$4:$E$49,SMALL(IF(July!$Z$4:$Z$49&gt;0,ROW(July!$E$4:$E$49)),ROW(32:32))-3,1),"")</f>
        <v/>
      </c>
      <c r="AE42" s="838" t="str" cm="1">
        <f t="array" ref="AE42">IFERROR(INDEX(July!$Z$4:$Z$49,SMALL(IF(July!$Z$4:$Z$49&gt;0,ROW(July!$Z$4:$Z$49)),ROW(32:32))-3,1),"")</f>
        <v/>
      </c>
      <c r="AG42" t="str" cm="1">
        <f t="array" ref="AG42">IFERROR(INDEX(Aug!$D$4:$D$49,SMALL(IF(Aug!$Z$4:$Z$49&gt;0,ROW(Aug!$D$4:$D$49)),ROW(32:32))-3,1),"")</f>
        <v/>
      </c>
      <c r="AH42" t="str" cm="1">
        <f t="array" ref="AH42">IFERROR(INDEX(Aug!$E$4:$E$49,SMALL(IF(Aug!$Z$4:$Z$49&gt;0,ROW(Aug!$E$4:$E$49)),ROW(32:32))-3,1),"")</f>
        <v/>
      </c>
      <c r="AI42" s="838" t="str" cm="1">
        <f t="array" ref="AI42">IFERROR(INDEX(Aug!$Z$4:$Z$49,SMALL(IF(Aug!$Z$4:$Z$49&gt;0,ROW(Aug!$Z$4:$Z$49)),ROW(32:32))-3,1),"")</f>
        <v/>
      </c>
      <c r="AK42" s="4" t="str" cm="1">
        <f t="array" ref="AK42">IFERROR(INDEX(Sept!$D$4:$D$49,SMALL(IF(Sept!$Z$4:$Z$49&gt;0,ROW(Sept!$D$4:$D$49)),ROW(32:32))-3,1),"")</f>
        <v/>
      </c>
      <c r="AL42" s="4" t="str" cm="1">
        <f t="array" ref="AL42">IFERROR(INDEX(Sept!$E$4:$E$49,SMALL(IF(Sept!$Z$4:$Z$49&gt;0,ROW(Sept!$E$4:$E$49)),ROW(32:32))-3,1),"")</f>
        <v/>
      </c>
      <c r="AM42" s="842" t="str" cm="1">
        <f t="array" ref="AM42">IFERROR(INDEX(Sept!$Z$4:$Z$49,SMALL(IF(Sept!$Z$4:$Z$49&gt;0,ROW(Sept!$Z$4:$Z$49)),ROW(32:32))-3,1),"")</f>
        <v/>
      </c>
      <c r="AO42" t="str" cm="1">
        <f t="array" ref="AO42">IFERROR(INDEX(Oct!$D$4:$D$49,SMALL(IF(Oct!$Z$4:$Z$49&gt;0,ROW(Oct!$D$4:$D$49)),ROW(32:32))-3,1),"")</f>
        <v/>
      </c>
      <c r="AP42" t="str" cm="1">
        <f t="array" ref="AP42">IFERROR(INDEX(Oct!$E$4:$E$49,SMALL(IF(Oct!$Z$4:$Z$49&gt;0,ROW(Oct!$E$4:$E$49)),ROW(32:32))-3,1),"")</f>
        <v/>
      </c>
      <c r="AQ42" s="838" t="str" cm="1">
        <f t="array" ref="AQ42">IFERROR(INDEX(Oct!$Z$4:$Z$49,SMALL(IF(Oct!$Z$4:$Z$49&gt;0,ROW(Oct!$Z$4:$Z$49)),ROW(32:32))-3,1),"")</f>
        <v/>
      </c>
      <c r="AS42" t="str" cm="1">
        <f t="array" ref="AS42">IFERROR(INDEX(Nov!$D$4:$D$49,SMALL(IF(Nov!$Z$4:$Z$49&gt;0,ROW(Nov!$D$4:$D$49)),ROW(32:32))-3,1),"")</f>
        <v/>
      </c>
      <c r="AT42" t="str" cm="1">
        <f t="array" ref="AT42">IFERROR(INDEX(Nov!$E$4:$E$49,SMALL(IF(Nov!$Z$4:$Z$49&gt;0,ROW(Nov!$E$4:$E$49)),ROW(32:32))-3,1),"")</f>
        <v/>
      </c>
      <c r="AU42" s="838" t="str" cm="1">
        <f t="array" ref="AU42">IFERROR(INDEX(Nov!$Z$4:$Z$49,SMALL(IF(Nov!$Z$4:$Z$49&gt;0,ROW(Nov!$Z$4:$Z$49)),ROW(32:32))-3,1),"")</f>
        <v/>
      </c>
      <c r="AW42" t="str" cm="1">
        <f t="array" ref="AW42">IFERROR(INDEX(Dec!$D$4:$D$49,SMALL(IF(Dec!$Z$4:$Z$49&gt;0,ROW(Dec!$D$4:$D$49)),ROW(32:32))-3,1),"")</f>
        <v/>
      </c>
      <c r="AX42" t="str" cm="1">
        <f t="array" ref="AX42">IFERROR(INDEX(Dec!$E$4:$E$49,SMALL(IF(Dec!$Z$4:$Z$49&gt;0,ROW(Dec!$E$4:$E$49)),ROW(32:32))-3,1),"")</f>
        <v/>
      </c>
      <c r="AY42" s="838" t="str" cm="1">
        <f t="array" ref="AY42">IFERROR(INDEX(Dec!$Z$4:$Z$49,SMALL(IF(Dec!$Z$4:$Z$49&gt;0,ROW(Dec!$Z$4:$Z$49)),ROW(32:32))-3,1),"")</f>
        <v/>
      </c>
    </row>
    <row r="43" spans="1:51">
      <c r="A43" t="str">
        <f t="array" ref="A43">IFERROR(INDEX('Bill 32_hidden'!$A$3:$A$565,SMALL(IF('Bill 32_hidden'!$C$3:$C$565&gt;0,ROW('Bill 32_hidden'!$A$3:$A$565)),ROW(33:33))-2,1),"")</f>
        <v/>
      </c>
      <c r="B43" t="str" cm="1">
        <f t="array" ref="B43">IFERROR(INDEX('Bill 32_hidden'!$B$3:$B$565,SMALL(IF('Bill 32_hidden'!$C$3:$C$565&gt;0,ROW('Bill 32_hidden'!$B$3:$B$565)),ROW(33:33))-2,1),"")</f>
        <v/>
      </c>
      <c r="C43" s="838" t="str" cm="1">
        <f t="array" ref="C43">IFERROR(INDEX('Bill 32_hidden'!$C$3:$C$565,SMALL(IF('Bill 32_hidden'!$C$3:$C$565&gt;0,ROW('Bill 32_hidden'!$C$3:$C$565)),ROW(33:33))-2,1),"")</f>
        <v/>
      </c>
      <c r="E43" t="str">
        <f t="array" ref="E43">IFERROR(INDEX(Jan!$D$4:$D$49,SMALL(IF(Jan!$Z$4:$Z$49&gt;0,ROW(Jan!$D$4:$D$49)),ROW(33:33))-3,1),"")</f>
        <v/>
      </c>
      <c r="F43" t="str" cm="1">
        <f t="array" ref="F43">IFERROR(INDEX(Jan!$E$4:$E$49,SMALL(IF(Jan!$Z$4:$Z$49&gt;0,ROW(Jan!$E$4:$E$49)),ROW(33:33))-3,1),"")</f>
        <v/>
      </c>
      <c r="G43" s="838" t="str" cm="1">
        <f t="array" ref="G43">IFERROR(INDEX(Jan!$Z$4:$Z$49,SMALL(IF(Jan!$Z$4:$Z$49&gt;0,ROW(Jan!$Z$4:$Z$49)),ROW(31:31))-3,1),"")</f>
        <v/>
      </c>
      <c r="I43" t="str" cm="1">
        <f t="array" ref="I43">IFERROR(INDEX(Feb!$D$4:$D$49,SMALL(IF(Feb!$Z$4:$Z$49&gt;0,ROW(Feb!$D$4:$D$49)),ROW(33:33))-3,1),"")</f>
        <v/>
      </c>
      <c r="J43" t="str" cm="1">
        <f t="array" ref="J43">IFERROR(INDEX(Feb!$E$4:$E$49,SMALL(IF(Feb!$Z$4:$Z$49&gt;0,ROW(Feb!$E$4:$E$49)),ROW(33:33))-3,1),"")</f>
        <v/>
      </c>
      <c r="K43" s="838" t="str" cm="1">
        <f t="array" ref="K43">IFERROR(INDEX(Feb!$Z$4:$Z$49,SMALL(IF(Feb!$Z$4:$Z$49&lt;&gt;"",ROW(Feb!$Z$4:$Z$49)),ROW(33:33))-3,1),"")</f>
        <v/>
      </c>
      <c r="M43" t="str" cm="1">
        <f t="array" ref="M43">IFERROR(INDEX(March!$D$4:$D$49,SMALL(IF(March!$Z$4:$Z$49&gt;0,ROW(March!$D$4:$D$49)),ROW(33:33))-3,1),"")</f>
        <v/>
      </c>
      <c r="N43" t="str" cm="1">
        <f t="array" ref="N43">IFERROR(INDEX(March!$E$4:$E$49,SMALL(IF(March!$Z$4:$Z$49&gt;0,ROW(March!$E$4:$E$49)),ROW(33:33))-3,1),"")</f>
        <v/>
      </c>
      <c r="O43" s="838" t="str" cm="1">
        <f t="array" ref="O43">IFERROR(INDEX(March!$Z$4:$Z$49,SMALL(IF(March!$Z$4:$Z$49&gt;0,ROW(March!$Z$4:$Z$49)),ROW(33:33))-3,1),"")</f>
        <v/>
      </c>
      <c r="Q43" t="str" cm="1">
        <f t="array" ref="Q43">IFERROR(INDEX(April!$D$4:$D$49,SMALL(IF(April!$Z$4:$Z$49&gt;0,ROW(April!$D$4:$D$49)),ROW(33:33))-3,1),"")</f>
        <v/>
      </c>
      <c r="R43" t="str" cm="1">
        <f t="array" ref="R43">IFERROR(INDEX(April!$E$4:$E$49,SMALL(IF(April!$Z$4:$Z$49&gt;0,ROW(April!$E$4:$E$49)),ROW(33:33))-3,1),"")</f>
        <v/>
      </c>
      <c r="S43" s="838" t="str" cm="1">
        <f t="array" ref="S43">IFERROR(INDEX(April!$Z$4:$Z$49,SMALL(IF(April!$Z$4:$Z$49&gt;0,ROW(April!$Z$4:$Z$49)),ROW(33:33))-3,1),"")</f>
        <v/>
      </c>
      <c r="U43" t="str" cm="1">
        <f t="array" ref="U43">IFERROR(INDEX(May!$D$4:$D$49,SMALL(IF(May!$Z$4:$Z$49&gt;0,ROW(May!$D$4:$D$49)),ROW(33:33))-3,1),"")</f>
        <v/>
      </c>
      <c r="V43" t="str" cm="1">
        <f t="array" ref="V43">IFERROR(INDEX(May!$E$4:$E$49,SMALL(IF(May!$Z$4:$Z$49&gt;0,ROW(May!$E$4:$E$49)),ROW(33:33))-3,1),"")</f>
        <v/>
      </c>
      <c r="W43" s="838" t="str" cm="1">
        <f t="array" ref="W43">IFERROR(INDEX(May!$Z$4:$Z$49,SMALL(IF(May!$Z$4:$Z$49&gt;0,ROW(May!$Z$4:$Z$49)),ROW(33:33))-3,1),"")</f>
        <v/>
      </c>
      <c r="Y43" t="str" cm="1">
        <f t="array" ref="Y43">IFERROR(INDEX(June!$D$4:$D$49,SMALL(IF(June!$Z$4:$Z$49&gt;0,ROW(June!$D$4:$D$49)),ROW(33:33))-3,1),"")</f>
        <v/>
      </c>
      <c r="Z43" t="str" cm="1">
        <f t="array" ref="Z43">IFERROR(INDEX(June!$E$4:$E$49,SMALL(IF(June!$Z$4:$Z$49&gt;0,ROW(June!$E$4:$E$49)),ROW(33:33))-3,1),"")</f>
        <v/>
      </c>
      <c r="AA43" s="838" t="str" cm="1">
        <f t="array" ref="AA43">IFERROR(INDEX(June!$Z$4:$Z$49,SMALL(IF(June!$Z$4:$Z$49&gt;0,ROW(June!$Z$4:$Z$49)),ROW(33:33))-3,1),"")</f>
        <v/>
      </c>
      <c r="AC43" t="str" cm="1">
        <f t="array" ref="AC43">IFERROR(INDEX(July!$D$4:$D$49,SMALL(IF(July!$Z$4:$Z$49&gt;0,ROW(July!$D$4:$D$49)),ROW(33:33))-3,1),"")</f>
        <v/>
      </c>
      <c r="AD43" t="str" cm="1">
        <f t="array" ref="AD43">IFERROR(INDEX(July!$E$4:$E$49,SMALL(IF(July!$Z$4:$Z$49&gt;0,ROW(July!$E$4:$E$49)),ROW(33:33))-3,1),"")</f>
        <v/>
      </c>
      <c r="AE43" s="838" t="str" cm="1">
        <f t="array" ref="AE43">IFERROR(INDEX(July!$Z$4:$Z$49,SMALL(IF(July!$Z$4:$Z$49&gt;0,ROW(July!$Z$4:$Z$49)),ROW(33:33))-3,1),"")</f>
        <v/>
      </c>
      <c r="AG43" t="str" cm="1">
        <f t="array" ref="AG43">IFERROR(INDEX(Aug!$D$4:$D$49,SMALL(IF(Aug!$Z$4:$Z$49&gt;0,ROW(Aug!$D$4:$D$49)),ROW(33:33))-3,1),"")</f>
        <v/>
      </c>
      <c r="AH43" t="str" cm="1">
        <f t="array" ref="AH43">IFERROR(INDEX(Aug!$E$4:$E$49,SMALL(IF(Aug!$Z$4:$Z$49&gt;0,ROW(Aug!$E$4:$E$49)),ROW(33:33))-3,1),"")</f>
        <v/>
      </c>
      <c r="AI43" s="838" t="str" cm="1">
        <f t="array" ref="AI43">IFERROR(INDEX(Aug!$Z$4:$Z$49,SMALL(IF(Aug!$Z$4:$Z$49&gt;0,ROW(Aug!$Z$4:$Z$49)),ROW(33:33))-3,1),"")</f>
        <v/>
      </c>
      <c r="AK43" s="4" t="str" cm="1">
        <f t="array" ref="AK43">IFERROR(INDEX(Sept!$D$4:$D$49,SMALL(IF(Sept!$Z$4:$Z$49&gt;0,ROW(Sept!$D$4:$D$49)),ROW(33:33))-3,1),"")</f>
        <v/>
      </c>
      <c r="AL43" s="4" t="str" cm="1">
        <f t="array" ref="AL43">IFERROR(INDEX(Sept!$E$4:$E$49,SMALL(IF(Sept!$Z$4:$Z$49&gt;0,ROW(Sept!$E$4:$E$49)),ROW(33:33))-3,1),"")</f>
        <v/>
      </c>
      <c r="AM43" s="842" t="str" cm="1">
        <f t="array" ref="AM43">IFERROR(INDEX(Sept!$Z$4:$Z$49,SMALL(IF(Sept!$Z$4:$Z$49&gt;0,ROW(Sept!$Z$4:$Z$49)),ROW(33:33))-3,1),"")</f>
        <v/>
      </c>
      <c r="AO43" t="str" cm="1">
        <f t="array" ref="AO43">IFERROR(INDEX(Oct!$D$4:$D$49,SMALL(IF(Oct!$Z$4:$Z$49&gt;0,ROW(Oct!$D$4:$D$49)),ROW(33:33))-3,1),"")</f>
        <v/>
      </c>
      <c r="AP43" t="str" cm="1">
        <f t="array" ref="AP43">IFERROR(INDEX(Oct!$E$4:$E$49,SMALL(IF(Oct!$Z$4:$Z$49&gt;0,ROW(Oct!$E$4:$E$49)),ROW(33:33))-3,1),"")</f>
        <v/>
      </c>
      <c r="AQ43" s="838" t="str" cm="1">
        <f t="array" ref="AQ43">IFERROR(INDEX(Oct!$Z$4:$Z$49,SMALL(IF(Oct!$Z$4:$Z$49&gt;0,ROW(Oct!$Z$4:$Z$49)),ROW(33:33))-3,1),"")</f>
        <v/>
      </c>
      <c r="AS43" t="str" cm="1">
        <f t="array" ref="AS43">IFERROR(INDEX(Nov!$D$4:$D$49,SMALL(IF(Nov!$Z$4:$Z$49&gt;0,ROW(Nov!$D$4:$D$49)),ROW(33:33))-3,1),"")</f>
        <v/>
      </c>
      <c r="AT43" t="str" cm="1">
        <f t="array" ref="AT43">IFERROR(INDEX(Nov!$E$4:$E$49,SMALL(IF(Nov!$Z$4:$Z$49&gt;0,ROW(Nov!$E$4:$E$49)),ROW(33:33))-3,1),"")</f>
        <v/>
      </c>
      <c r="AU43" s="838" t="str" cm="1">
        <f t="array" ref="AU43">IFERROR(INDEX(Nov!$Z$4:$Z$49,SMALL(IF(Nov!$Z$4:$Z$49&gt;0,ROW(Nov!$Z$4:$Z$49)),ROW(33:33))-3,1),"")</f>
        <v/>
      </c>
      <c r="AW43" t="str" cm="1">
        <f t="array" ref="AW43">IFERROR(INDEX(Dec!$D$4:$D$49,SMALL(IF(Dec!$Z$4:$Z$49&gt;0,ROW(Dec!$D$4:$D$49)),ROW(33:33))-3,1),"")</f>
        <v/>
      </c>
      <c r="AX43" t="str" cm="1">
        <f t="array" ref="AX43">IFERROR(INDEX(Dec!$E$4:$E$49,SMALL(IF(Dec!$Z$4:$Z$49&gt;0,ROW(Dec!$E$4:$E$49)),ROW(33:33))-3,1),"")</f>
        <v/>
      </c>
      <c r="AY43" s="838" t="str" cm="1">
        <f t="array" ref="AY43">IFERROR(INDEX(Dec!$Z$4:$Z$49,SMALL(IF(Dec!$Z$4:$Z$49&gt;0,ROW(Dec!$Z$4:$Z$49)),ROW(33:33))-3,1),"")</f>
        <v/>
      </c>
    </row>
    <row r="44" spans="1:51">
      <c r="A44" t="str">
        <f t="array" ref="A44">IFERROR(INDEX('Bill 32_hidden'!$A$3:$A$565,SMALL(IF('Bill 32_hidden'!$C$3:$C$565&gt;0,ROW('Bill 32_hidden'!$A$3:$A$565)),ROW(34:34))-2,1),"")</f>
        <v/>
      </c>
      <c r="B44" t="str" cm="1">
        <f t="array" ref="B44">IFERROR(INDEX('Bill 32_hidden'!$B$3:$B$565,SMALL(IF('Bill 32_hidden'!$C$3:$C$565&gt;0,ROW('Bill 32_hidden'!$B$3:$B$565)),ROW(34:34))-2,1),"")</f>
        <v/>
      </c>
      <c r="C44" s="838" t="str" cm="1">
        <f t="array" ref="C44">IFERROR(INDEX('Bill 32_hidden'!$C$3:$C$565,SMALL(IF('Bill 32_hidden'!$C$3:$C$565&gt;0,ROW('Bill 32_hidden'!$C$3:$C$565)),ROW(34:34))-2,1),"")</f>
        <v/>
      </c>
      <c r="E44" t="str">
        <f t="array" ref="E44">IFERROR(INDEX(Jan!$D$4:$D$49,SMALL(IF(Jan!$Z$4:$Z$49&gt;0,ROW(Jan!$D$4:$D$49)),ROW(34:34))-3,1),"")</f>
        <v/>
      </c>
      <c r="F44" t="str" cm="1">
        <f t="array" ref="F44">IFERROR(INDEX(Jan!$E$4:$E$49,SMALL(IF(Jan!$Z$4:$Z$49&gt;0,ROW(Jan!$E$4:$E$49)),ROW(34:34))-3,1),"")</f>
        <v/>
      </c>
      <c r="G44" s="838" t="str" cm="1">
        <f t="array" ref="G44">IFERROR(INDEX(Jan!$Z$4:$Z$49,SMALL(IF(Jan!$Z$4:$Z$49&gt;0,ROW(Jan!$Z$4:$Z$49)),ROW(32:32))-3,1),"")</f>
        <v/>
      </c>
      <c r="I44" t="str" cm="1">
        <f t="array" ref="I44">IFERROR(INDEX(Feb!$D$4:$D$49,SMALL(IF(Feb!$Z$4:$Z$49&gt;0,ROW(Feb!$D$4:$D$49)),ROW(34:34))-3,1),"")</f>
        <v/>
      </c>
      <c r="J44" t="str" cm="1">
        <f t="array" ref="J44">IFERROR(INDEX(Feb!$E$4:$E$49,SMALL(IF(Feb!$Z$4:$Z$49&gt;0,ROW(Feb!$E$4:$E$49)),ROW(34:34))-3,1),"")</f>
        <v/>
      </c>
      <c r="K44" s="838" t="str" cm="1">
        <f t="array" ref="K44">IFERROR(INDEX(Feb!$Z$4:$Z$49,SMALL(IF(Feb!$Z$4:$Z$49&lt;&gt;"",ROW(Feb!$Z$4:$Z$49)),ROW(34:34))-3,1),"")</f>
        <v/>
      </c>
      <c r="M44" t="str" cm="1">
        <f t="array" ref="M44">IFERROR(INDEX(March!$D$4:$D$49,SMALL(IF(March!$Z$4:$Z$49&gt;0,ROW(March!$D$4:$D$49)),ROW(34:34))-3,1),"")</f>
        <v/>
      </c>
      <c r="N44" t="str" cm="1">
        <f t="array" ref="N44">IFERROR(INDEX(March!$E$4:$E$49,SMALL(IF(March!$Z$4:$Z$49&gt;0,ROW(March!$E$4:$E$49)),ROW(34:34))-3,1),"")</f>
        <v/>
      </c>
      <c r="O44" s="838" t="str" cm="1">
        <f t="array" ref="O44">IFERROR(INDEX(March!$Z$4:$Z$49,SMALL(IF(March!$Z$4:$Z$49&gt;0,ROW(March!$Z$4:$Z$49)),ROW(34:34))-3,1),"")</f>
        <v/>
      </c>
      <c r="Q44" t="str" cm="1">
        <f t="array" ref="Q44">IFERROR(INDEX(April!$D$4:$D$49,SMALL(IF(April!$Z$4:$Z$49&gt;0,ROW(April!$D$4:$D$49)),ROW(34:34))-3,1),"")</f>
        <v/>
      </c>
      <c r="R44" t="str" cm="1">
        <f t="array" ref="R44">IFERROR(INDEX(April!$E$4:$E$49,SMALL(IF(April!$Z$4:$Z$49&gt;0,ROW(April!$E$4:$E$49)),ROW(34:34))-3,1),"")</f>
        <v/>
      </c>
      <c r="S44" s="838" t="str" cm="1">
        <f t="array" ref="S44">IFERROR(INDEX(April!$Z$4:$Z$49,SMALL(IF(April!$Z$4:$Z$49&gt;0,ROW(April!$Z$4:$Z$49)),ROW(34:34))-3,1),"")</f>
        <v/>
      </c>
      <c r="U44" t="str" cm="1">
        <f t="array" ref="U44">IFERROR(INDEX(May!$D$4:$D$49,SMALL(IF(May!$Z$4:$Z$49&gt;0,ROW(May!$D$4:$D$49)),ROW(34:34))-3,1),"")</f>
        <v/>
      </c>
      <c r="V44" t="str" cm="1">
        <f t="array" ref="V44">IFERROR(INDEX(May!$E$4:$E$49,SMALL(IF(May!$Z$4:$Z$49&gt;0,ROW(May!$E$4:$E$49)),ROW(34:34))-3,1),"")</f>
        <v/>
      </c>
      <c r="W44" s="838" t="str" cm="1">
        <f t="array" ref="W44">IFERROR(INDEX(May!$Z$4:$Z$49,SMALL(IF(May!$Z$4:$Z$49&gt;0,ROW(May!$Z$4:$Z$49)),ROW(34:34))-3,1),"")</f>
        <v/>
      </c>
      <c r="Y44" t="str" cm="1">
        <f t="array" ref="Y44">IFERROR(INDEX(June!$D$4:$D$49,SMALL(IF(June!$Z$4:$Z$49&gt;0,ROW(June!$D$4:$D$49)),ROW(34:34))-3,1),"")</f>
        <v/>
      </c>
      <c r="Z44" t="str" cm="1">
        <f t="array" ref="Z44">IFERROR(INDEX(June!$E$4:$E$49,SMALL(IF(June!$Z$4:$Z$49&gt;0,ROW(June!$E$4:$E$49)),ROW(34:34))-3,1),"")</f>
        <v/>
      </c>
      <c r="AA44" s="838" t="str" cm="1">
        <f t="array" ref="AA44">IFERROR(INDEX(June!$Z$4:$Z$49,SMALL(IF(June!$Z$4:$Z$49&gt;0,ROW(June!$Z$4:$Z$49)),ROW(34:34))-3,1),"")</f>
        <v/>
      </c>
      <c r="AC44" t="str" cm="1">
        <f t="array" ref="AC44">IFERROR(INDEX(July!$D$4:$D$49,SMALL(IF(July!$Z$4:$Z$49&gt;0,ROW(July!$D$4:$D$49)),ROW(34:34))-3,1),"")</f>
        <v/>
      </c>
      <c r="AD44" t="str" cm="1">
        <f t="array" ref="AD44">IFERROR(INDEX(July!$E$4:$E$49,SMALL(IF(July!$Z$4:$Z$49&gt;0,ROW(July!$E$4:$E$49)),ROW(34:34))-3,1),"")</f>
        <v/>
      </c>
      <c r="AE44" s="838" t="str" cm="1">
        <f t="array" ref="AE44">IFERROR(INDEX(July!$Z$4:$Z$49,SMALL(IF(July!$Z$4:$Z$49&gt;0,ROW(July!$Z$4:$Z$49)),ROW(34:34))-3,1),"")</f>
        <v/>
      </c>
      <c r="AG44" t="str" cm="1">
        <f t="array" ref="AG44">IFERROR(INDEX(Aug!$D$4:$D$49,SMALL(IF(Aug!$Z$4:$Z$49&gt;0,ROW(Aug!$D$4:$D$49)),ROW(34:34))-3,1),"")</f>
        <v/>
      </c>
      <c r="AH44" t="str" cm="1">
        <f t="array" ref="AH44">IFERROR(INDEX(Aug!$E$4:$E$49,SMALL(IF(Aug!$Z$4:$Z$49&gt;0,ROW(Aug!$E$4:$E$49)),ROW(34:34))-3,1),"")</f>
        <v/>
      </c>
      <c r="AI44" s="838" t="str" cm="1">
        <f t="array" ref="AI44">IFERROR(INDEX(Aug!$Z$4:$Z$49,SMALL(IF(Aug!$Z$4:$Z$49&gt;0,ROW(Aug!$Z$4:$Z$49)),ROW(34:34))-3,1),"")</f>
        <v/>
      </c>
      <c r="AK44" s="4" t="str" cm="1">
        <f t="array" ref="AK44">IFERROR(INDEX(Sept!$D$4:$D$49,SMALL(IF(Sept!$Z$4:$Z$49&gt;0,ROW(Sept!$D$4:$D$49)),ROW(34:34))-3,1),"")</f>
        <v/>
      </c>
      <c r="AL44" s="4" t="str" cm="1">
        <f t="array" ref="AL44">IFERROR(INDEX(Sept!$E$4:$E$49,SMALL(IF(Sept!$Z$4:$Z$49&gt;0,ROW(Sept!$E$4:$E$49)),ROW(34:34))-3,1),"")</f>
        <v/>
      </c>
      <c r="AM44" s="842" t="str" cm="1">
        <f t="array" ref="AM44">IFERROR(INDEX(Sept!$Z$4:$Z$49,SMALL(IF(Sept!$Z$4:$Z$49&gt;0,ROW(Sept!$Z$4:$Z$49)),ROW(34:34))-3,1),"")</f>
        <v/>
      </c>
      <c r="AO44" t="str" cm="1">
        <f t="array" ref="AO44">IFERROR(INDEX(Oct!$D$4:$D$49,SMALL(IF(Oct!$Z$4:$Z$49&gt;0,ROW(Oct!$D$4:$D$49)),ROW(34:34))-3,1),"")</f>
        <v/>
      </c>
      <c r="AP44" t="str" cm="1">
        <f t="array" ref="AP44">IFERROR(INDEX(Oct!$E$4:$E$49,SMALL(IF(Oct!$Z$4:$Z$49&gt;0,ROW(Oct!$E$4:$E$49)),ROW(34:34))-3,1),"")</f>
        <v/>
      </c>
      <c r="AQ44" s="838" t="str" cm="1">
        <f t="array" ref="AQ44">IFERROR(INDEX(Oct!$Z$4:$Z$49,SMALL(IF(Oct!$Z$4:$Z$49&gt;0,ROW(Oct!$Z$4:$Z$49)),ROW(34:34))-3,1),"")</f>
        <v/>
      </c>
      <c r="AS44" t="str" cm="1">
        <f t="array" ref="AS44">IFERROR(INDEX(Nov!$D$4:$D$49,SMALL(IF(Nov!$Z$4:$Z$49&gt;0,ROW(Nov!$D$4:$D$49)),ROW(34:34))-3,1),"")</f>
        <v/>
      </c>
      <c r="AT44" t="str" cm="1">
        <f t="array" ref="AT44">IFERROR(INDEX(Nov!$E$4:$E$49,SMALL(IF(Nov!$Z$4:$Z$49&gt;0,ROW(Nov!$E$4:$E$49)),ROW(34:34))-3,1),"")</f>
        <v/>
      </c>
      <c r="AU44" s="838" t="str" cm="1">
        <f t="array" ref="AU44">IFERROR(INDEX(Nov!$Z$4:$Z$49,SMALL(IF(Nov!$Z$4:$Z$49&gt;0,ROW(Nov!$Z$4:$Z$49)),ROW(34:34))-3,1),"")</f>
        <v/>
      </c>
      <c r="AW44" t="str" cm="1">
        <f t="array" ref="AW44">IFERROR(INDEX(Dec!$D$4:$D$49,SMALL(IF(Dec!$Z$4:$Z$49&gt;0,ROW(Dec!$D$4:$D$49)),ROW(34:34))-3,1),"")</f>
        <v/>
      </c>
      <c r="AX44" t="str" cm="1">
        <f t="array" ref="AX44">IFERROR(INDEX(Dec!$E$4:$E$49,SMALL(IF(Dec!$Z$4:$Z$49&gt;0,ROW(Dec!$E$4:$E$49)),ROW(34:34))-3,1),"")</f>
        <v/>
      </c>
      <c r="AY44" s="838" t="str" cm="1">
        <f t="array" ref="AY44">IFERROR(INDEX(Dec!$Z$4:$Z$49,SMALL(IF(Dec!$Z$4:$Z$49&gt;0,ROW(Dec!$Z$4:$Z$49)),ROW(34:34))-3,1),"")</f>
        <v/>
      </c>
    </row>
    <row r="45" spans="1:51">
      <c r="A45" t="str">
        <f t="array" ref="A45">IFERROR(INDEX('Bill 32_hidden'!$A$3:$A$565,SMALL(IF('Bill 32_hidden'!$C$3:$C$565&gt;0,ROW('Bill 32_hidden'!$A$3:$A$565)),ROW(35:35))-2,1),"")</f>
        <v/>
      </c>
      <c r="B45" t="str" cm="1">
        <f t="array" ref="B45">IFERROR(INDEX('Bill 32_hidden'!$B$3:$B$565,SMALL(IF('Bill 32_hidden'!$C$3:$C$565&gt;0,ROW('Bill 32_hidden'!$B$3:$B$565)),ROW(35:35))-2,1),"")</f>
        <v/>
      </c>
      <c r="C45" s="838" t="str" cm="1">
        <f t="array" ref="C45">IFERROR(INDEX('Bill 32_hidden'!$C$3:$C$565,SMALL(IF('Bill 32_hidden'!$C$3:$C$565&gt;0,ROW('Bill 32_hidden'!$C$3:$C$565)),ROW(35:35))-2,1),"")</f>
        <v/>
      </c>
      <c r="E45" t="str">
        <f t="array" ref="E45">IFERROR(INDEX(Jan!$D$4:$D$49,SMALL(IF(Jan!$Z$4:$Z$49&gt;0,ROW(Jan!$D$4:$D$49)),ROW(35:35))-3,1),"")</f>
        <v/>
      </c>
      <c r="G45" s="838" t="str" cm="1">
        <f t="array" ref="G45">IFERROR(INDEX(Jan!$Z$4:$Z$49,SMALL(IF(Jan!$Z$4:$Z$49&gt;0,ROW(Jan!$Z$4:$Z$49)),ROW(33:33))-3,1),"")</f>
        <v/>
      </c>
      <c r="I45" t="str" cm="1">
        <f t="array" ref="I45">IFERROR(INDEX(Feb!$D$4:$D$49,SMALL(IF(Feb!$Z$4:$Z$49&gt;0,ROW(Feb!$D$4:$D$49)),ROW(35:35))-3,1),"")</f>
        <v/>
      </c>
      <c r="J45" t="str" cm="1">
        <f t="array" ref="J45">IFERROR(INDEX(Feb!$E$4:$E$49,SMALL(IF(Feb!$Z$4:$Z$49&gt;0,ROW(Feb!$E$4:$E$49)),ROW(35:35))-3,1),"")</f>
        <v/>
      </c>
      <c r="K45" s="838" t="str" cm="1">
        <f t="array" ref="K45">IFERROR(INDEX(Feb!$Z$4:$Z$49,SMALL(IF(Feb!$Z$4:$Z$49&lt;&gt;"",ROW(Feb!$Z$4:$Z$49)),ROW(35:35))-3,1),"")</f>
        <v/>
      </c>
      <c r="M45" t="str" cm="1">
        <f t="array" ref="M45">IFERROR(INDEX(March!$D$4:$D$49,SMALL(IF(March!$Z$4:$Z$49&gt;0,ROW(March!$D$4:$D$49)),ROW(35:35))-3,1),"")</f>
        <v/>
      </c>
      <c r="N45" t="str" cm="1">
        <f t="array" ref="N45">IFERROR(INDEX(March!$E$4:$E$49,SMALL(IF(March!$Z$4:$Z$49&gt;0,ROW(March!$E$4:$E$49)),ROW(35:35))-3,1),"")</f>
        <v/>
      </c>
      <c r="O45" s="838" t="str" cm="1">
        <f t="array" ref="O45">IFERROR(INDEX(March!$Z$4:$Z$49,SMALL(IF(March!$Z$4:$Z$49&gt;0,ROW(March!$Z$4:$Z$49)),ROW(35:35))-3,1),"")</f>
        <v/>
      </c>
      <c r="Q45" t="str" cm="1">
        <f t="array" ref="Q45">IFERROR(INDEX(April!$D$4:$D$49,SMALL(IF(April!$Z$4:$Z$49&gt;0,ROW(April!$D$4:$D$49)),ROW(35:35))-3,1),"")</f>
        <v/>
      </c>
      <c r="R45" t="str" cm="1">
        <f t="array" ref="R45">IFERROR(INDEX(April!$E$4:$E$49,SMALL(IF(April!$Z$4:$Z$49&gt;0,ROW(April!$E$4:$E$49)),ROW(35:35))-3,1),"")</f>
        <v/>
      </c>
      <c r="S45" s="838" t="str" cm="1">
        <f t="array" ref="S45">IFERROR(INDEX(April!$Z$4:$Z$49,SMALL(IF(April!$Z$4:$Z$49&gt;0,ROW(April!$Z$4:$Z$49)),ROW(35:35))-3,1),"")</f>
        <v/>
      </c>
      <c r="U45" t="str" cm="1">
        <f t="array" ref="U45">IFERROR(INDEX(May!$D$4:$D$49,SMALL(IF(May!$Z$4:$Z$49&gt;0,ROW(May!$D$4:$D$49)),ROW(35:35))-3,1),"")</f>
        <v/>
      </c>
      <c r="V45" t="str" cm="1">
        <f t="array" ref="V45">IFERROR(INDEX(May!$E$4:$E$49,SMALL(IF(May!$Z$4:$Z$49&gt;0,ROW(May!$E$4:$E$49)),ROW(35:35))-3,1),"")</f>
        <v/>
      </c>
      <c r="W45" s="838" t="str" cm="1">
        <f t="array" ref="W45">IFERROR(INDEX(May!$Z$4:$Z$49,SMALL(IF(May!$Z$4:$Z$49&gt;0,ROW(May!$Z$4:$Z$49)),ROW(35:35))-3,1),"")</f>
        <v/>
      </c>
      <c r="Y45" t="str" cm="1">
        <f t="array" ref="Y45">IFERROR(INDEX(June!$D$4:$D$49,SMALL(IF(June!$Z$4:$Z$49&gt;0,ROW(June!$D$4:$D$49)),ROW(35:35))-3,1),"")</f>
        <v/>
      </c>
      <c r="Z45" t="str" cm="1">
        <f t="array" ref="Z45">IFERROR(INDEX(June!$E$4:$E$49,SMALL(IF(June!$Z$4:$Z$49&gt;0,ROW(June!$E$4:$E$49)),ROW(35:35))-3,1),"")</f>
        <v/>
      </c>
      <c r="AA45" s="838" t="str" cm="1">
        <f t="array" ref="AA45">IFERROR(INDEX(June!$Z$4:$Z$49,SMALL(IF(June!$Z$4:$Z$49&gt;0,ROW(June!$Z$4:$Z$49)),ROW(35:35))-3,1),"")</f>
        <v/>
      </c>
      <c r="AC45" t="str" cm="1">
        <f t="array" ref="AC45">IFERROR(INDEX(July!$D$4:$D$49,SMALL(IF(July!$Z$4:$Z$49&gt;0,ROW(July!$D$4:$D$49)),ROW(35:35))-3,1),"")</f>
        <v/>
      </c>
      <c r="AD45" t="str" cm="1">
        <f t="array" ref="AD45">IFERROR(INDEX(July!$E$4:$E$49,SMALL(IF(July!$Z$4:$Z$49&gt;0,ROW(July!$E$4:$E$49)),ROW(35:35))-3,1),"")</f>
        <v/>
      </c>
      <c r="AE45" s="838" t="str" cm="1">
        <f t="array" ref="AE45">IFERROR(INDEX(July!$Z$4:$Z$49,SMALL(IF(July!$Z$4:$Z$49&gt;0,ROW(July!$Z$4:$Z$49)),ROW(35:35))-3,1),"")</f>
        <v/>
      </c>
      <c r="AG45" t="str" cm="1">
        <f t="array" ref="AG45">IFERROR(INDEX(Aug!$D$4:$D$49,SMALL(IF(Aug!$Z$4:$Z$49&gt;0,ROW(Aug!$D$4:$D$49)),ROW(35:35))-3,1),"")</f>
        <v/>
      </c>
      <c r="AH45" t="str" cm="1">
        <f t="array" ref="AH45">IFERROR(INDEX(Aug!$E$4:$E$49,SMALL(IF(Aug!$Z$4:$Z$49&gt;0,ROW(Aug!$E$4:$E$49)),ROW(35:35))-3,1),"")</f>
        <v/>
      </c>
      <c r="AI45" s="838" t="str" cm="1">
        <f t="array" ref="AI45">IFERROR(INDEX(Aug!$Z$4:$Z$49,SMALL(IF(Aug!$Z$4:$Z$49&gt;0,ROW(Aug!$Z$4:$Z$49)),ROW(35:35))-3,1),"")</f>
        <v/>
      </c>
      <c r="AK45" s="4" t="str" cm="1">
        <f t="array" ref="AK45">IFERROR(INDEX(Sept!$D$4:$D$49,SMALL(IF(Sept!$Z$4:$Z$49&gt;0,ROW(Sept!$D$4:$D$49)),ROW(35:35))-3,1),"")</f>
        <v/>
      </c>
      <c r="AL45" s="4" t="str" cm="1">
        <f t="array" ref="AL45">IFERROR(INDEX(Sept!$E$4:$E$49,SMALL(IF(Sept!$Z$4:$Z$49&gt;0,ROW(Sept!$E$4:$E$49)),ROW(35:35))-3,1),"")</f>
        <v/>
      </c>
      <c r="AM45" s="842" t="str" cm="1">
        <f t="array" ref="AM45">IFERROR(INDEX(Sept!$Z$4:$Z$49,SMALL(IF(Sept!$Z$4:$Z$49&gt;0,ROW(Sept!$Z$4:$Z$49)),ROW(35:35))-3,1),"")</f>
        <v/>
      </c>
      <c r="AO45" t="str" cm="1">
        <f t="array" ref="AO45">IFERROR(INDEX(Oct!$D$4:$D$49,SMALL(IF(Oct!$Z$4:$Z$49&gt;0,ROW(Oct!$D$4:$D$49)),ROW(35:35))-3,1),"")</f>
        <v/>
      </c>
      <c r="AP45" t="str" cm="1">
        <f t="array" ref="AP45">IFERROR(INDEX(Oct!$E$4:$E$49,SMALL(IF(Oct!$Z$4:$Z$49&gt;0,ROW(Oct!$E$4:$E$49)),ROW(35:35))-3,1),"")</f>
        <v/>
      </c>
      <c r="AQ45" s="838" t="str" cm="1">
        <f t="array" ref="AQ45">IFERROR(INDEX(Oct!$Z$4:$Z$49,SMALL(IF(Oct!$Z$4:$Z$49&gt;0,ROW(Oct!$Z$4:$Z$49)),ROW(35:35))-3,1),"")</f>
        <v/>
      </c>
      <c r="AS45" t="str" cm="1">
        <f t="array" ref="AS45">IFERROR(INDEX(Nov!$D$4:$D$49,SMALL(IF(Nov!$Z$4:$Z$49&gt;0,ROW(Nov!$D$4:$D$49)),ROW(35:35))-3,1),"")</f>
        <v/>
      </c>
      <c r="AT45" t="str" cm="1">
        <f t="array" ref="AT45">IFERROR(INDEX(Nov!$E$4:$E$49,SMALL(IF(Nov!$Z$4:$Z$49&gt;0,ROW(Nov!$E$4:$E$49)),ROW(35:35))-3,1),"")</f>
        <v/>
      </c>
      <c r="AU45" s="838" t="str" cm="1">
        <f t="array" ref="AU45">IFERROR(INDEX(Nov!$Z$4:$Z$49,SMALL(IF(Nov!$Z$4:$Z$49&gt;0,ROW(Nov!$Z$4:$Z$49)),ROW(35:35))-3,1),"")</f>
        <v/>
      </c>
      <c r="AW45" t="str" cm="1">
        <f t="array" ref="AW45">IFERROR(INDEX(Dec!$D$4:$D$49,SMALL(IF(Dec!$Z$4:$Z$49&gt;0,ROW(Dec!$D$4:$D$49)),ROW(35:35))-3,1),"")</f>
        <v/>
      </c>
      <c r="AX45" t="str" cm="1">
        <f t="array" ref="AX45">IFERROR(INDEX(Dec!$E$4:$E$49,SMALL(IF(Dec!$Z$4:$Z$49&gt;0,ROW(Dec!$E$4:$E$49)),ROW(35:35))-3,1),"")</f>
        <v/>
      </c>
      <c r="AY45" s="838" t="str" cm="1">
        <f t="array" ref="AY45">IFERROR(INDEX(Dec!$Z$4:$Z$49,SMALL(IF(Dec!$Z$4:$Z$49&gt;0,ROW(Dec!$Z$4:$Z$49)),ROW(35:35))-3,1),"")</f>
        <v/>
      </c>
    </row>
    <row r="46" spans="1:51">
      <c r="A46" t="str">
        <f t="array" ref="A46">IFERROR(INDEX('Bill 32_hidden'!$A$3:$A$565,SMALL(IF('Bill 32_hidden'!$C$3:$C$565&gt;0,ROW('Bill 32_hidden'!$A$3:$A$565)),ROW(36:36))-2,1),"")</f>
        <v/>
      </c>
      <c r="B46" t="str" cm="1">
        <f t="array" ref="B46">IFERROR(INDEX('Bill 32_hidden'!$B$3:$B$565,SMALL(IF('Bill 32_hidden'!$C$3:$C$565&gt;0,ROW('Bill 32_hidden'!$B$3:$B$565)),ROW(36:36))-2,1),"")</f>
        <v/>
      </c>
      <c r="C46" s="838" t="str" cm="1">
        <f t="array" ref="C46">IFERROR(INDEX('Bill 32_hidden'!$C$3:$C$565,SMALL(IF('Bill 32_hidden'!$C$3:$C$565&gt;0,ROW('Bill 32_hidden'!$C$3:$C$565)),ROW(36:36))-2,1),"")</f>
        <v/>
      </c>
      <c r="E46" t="str">
        <f t="array" ref="E46">IFERROR(INDEX(Jan!$D$4:$D$49,SMALL(IF(Jan!$Z$4:$Z$49&gt;0,ROW(Jan!$D$4:$D$49)),ROW(36:36))-3,1),"")</f>
        <v/>
      </c>
      <c r="G46" s="838" t="str" cm="1">
        <f t="array" ref="G46">IFERROR(INDEX(Jan!$Z$4:$Z$49,SMALL(IF(Jan!$Z$4:$Z$49&gt;0,ROW(Jan!$Z$4:$Z$49)),ROW(34:34))-3,1),"")</f>
        <v/>
      </c>
      <c r="I46" t="str" cm="1">
        <f t="array" ref="I46">IFERROR(INDEX(Feb!$D$4:$D$49,SMALL(IF(Feb!$Z$4:$Z$49&gt;0,ROW(Feb!$D$4:$D$49)),ROW(36:36))-3,1),"")</f>
        <v/>
      </c>
      <c r="J46" t="str" cm="1">
        <f t="array" ref="J46">IFERROR(INDEX(Feb!$E$4:$E$49,SMALL(IF(Feb!$Z$4:$Z$49&gt;0,ROW(Feb!$E$4:$E$49)),ROW(36:36))-3,1),"")</f>
        <v/>
      </c>
      <c r="K46" s="838" t="str" cm="1">
        <f t="array" ref="K46">IFERROR(INDEX(Feb!$Z$4:$Z$49,SMALL(IF(Feb!$Z$4:$Z$49&lt;&gt;"",ROW(Feb!$Z$4:$Z$49)),ROW(36:36))-3,1),"")</f>
        <v/>
      </c>
      <c r="M46" t="str" cm="1">
        <f t="array" ref="M46">IFERROR(INDEX(March!$D$4:$D$49,SMALL(IF(March!$Z$4:$Z$49&gt;0,ROW(March!$D$4:$D$49)),ROW(36:36))-3,1),"")</f>
        <v/>
      </c>
      <c r="N46" t="str" cm="1">
        <f t="array" ref="N46">IFERROR(INDEX(March!$E$4:$E$49,SMALL(IF(March!$Z$4:$Z$49&gt;0,ROW(March!$E$4:$E$49)),ROW(36:36))-3,1),"")</f>
        <v/>
      </c>
      <c r="O46" s="838" t="str" cm="1">
        <f t="array" ref="O46">IFERROR(INDEX(March!$Z$4:$Z$49,SMALL(IF(March!$Z$4:$Z$49&gt;0,ROW(March!$Z$4:$Z$49)),ROW(36:36))-3,1),"")</f>
        <v/>
      </c>
      <c r="Q46" t="str" cm="1">
        <f t="array" ref="Q46">IFERROR(INDEX(April!$D$4:$D$49,SMALL(IF(April!$Z$4:$Z$49&gt;0,ROW(April!$D$4:$D$49)),ROW(36:36))-3,1),"")</f>
        <v/>
      </c>
      <c r="R46" t="str" cm="1">
        <f t="array" ref="R46">IFERROR(INDEX(April!$E$4:$E$49,SMALL(IF(April!$Z$4:$Z$49&gt;0,ROW(April!$E$4:$E$49)),ROW(36:36))-3,1),"")</f>
        <v/>
      </c>
      <c r="S46" s="838" t="str" cm="1">
        <f t="array" ref="S46">IFERROR(INDEX(April!$Z$4:$Z$49,SMALL(IF(April!$Z$4:$Z$49&gt;0,ROW(April!$Z$4:$Z$49)),ROW(36:36))-3,1),"")</f>
        <v/>
      </c>
      <c r="U46" t="str" cm="1">
        <f t="array" ref="U46">IFERROR(INDEX(May!$D$4:$D$49,SMALL(IF(May!$Z$4:$Z$49&gt;0,ROW(May!$D$4:$D$49)),ROW(36:36))-3,1),"")</f>
        <v/>
      </c>
      <c r="V46" t="str" cm="1">
        <f t="array" ref="V46">IFERROR(INDEX(May!$E$4:$E$49,SMALL(IF(May!$Z$4:$Z$49&gt;0,ROW(May!$E$4:$E$49)),ROW(36:36))-3,1),"")</f>
        <v/>
      </c>
      <c r="W46" s="838" t="str" cm="1">
        <f t="array" ref="W46">IFERROR(INDEX(May!$Z$4:$Z$49,SMALL(IF(May!$Z$4:$Z$49&gt;0,ROW(May!$Z$4:$Z$49)),ROW(36:36))-3,1),"")</f>
        <v/>
      </c>
      <c r="Y46" t="str" cm="1">
        <f t="array" ref="Y46">IFERROR(INDEX(June!$D$4:$D$49,SMALL(IF(June!$Z$4:$Z$49&gt;0,ROW(June!$D$4:$D$49)),ROW(36:36))-3,1),"")</f>
        <v/>
      </c>
      <c r="Z46" t="str" cm="1">
        <f t="array" ref="Z46">IFERROR(INDEX(June!$E$4:$E$49,SMALL(IF(June!$Z$4:$Z$49&gt;0,ROW(June!$E$4:$E$49)),ROW(36:36))-3,1),"")</f>
        <v/>
      </c>
      <c r="AA46" s="838" t="str" cm="1">
        <f t="array" ref="AA46">IFERROR(INDEX(June!$Z$4:$Z$49,SMALL(IF(June!$Z$4:$Z$49&gt;0,ROW(June!$Z$4:$Z$49)),ROW(36:36))-3,1),"")</f>
        <v/>
      </c>
      <c r="AC46" t="str" cm="1">
        <f t="array" ref="AC46">IFERROR(INDEX(July!$D$4:$D$49,SMALL(IF(July!$Z$4:$Z$49&gt;0,ROW(July!$D$4:$D$49)),ROW(36:36))-3,1),"")</f>
        <v/>
      </c>
      <c r="AD46" t="str" cm="1">
        <f t="array" ref="AD46">IFERROR(INDEX(July!$E$4:$E$49,SMALL(IF(July!$Z$4:$Z$49&gt;0,ROW(July!$E$4:$E$49)),ROW(36:36))-3,1),"")</f>
        <v/>
      </c>
      <c r="AE46" s="838" t="str" cm="1">
        <f t="array" ref="AE46">IFERROR(INDEX(July!$Z$4:$Z$49,SMALL(IF(July!$Z$4:$Z$49&gt;0,ROW(July!$Z$4:$Z$49)),ROW(36:36))-3,1),"")</f>
        <v/>
      </c>
      <c r="AG46" t="str" cm="1">
        <f t="array" ref="AG46">IFERROR(INDEX(Aug!$D$4:$D$49,SMALL(IF(Aug!$Z$4:$Z$49&gt;0,ROW(Aug!$D$4:$D$49)),ROW(36:36))-3,1),"")</f>
        <v/>
      </c>
      <c r="AH46" t="str" cm="1">
        <f t="array" ref="AH46">IFERROR(INDEX(Aug!$E$4:$E$49,SMALL(IF(Aug!$Z$4:$Z$49&gt;0,ROW(Aug!$E$4:$E$49)),ROW(36:36))-3,1),"")</f>
        <v/>
      </c>
      <c r="AI46" s="838" t="str" cm="1">
        <f t="array" ref="AI46">IFERROR(INDEX(Aug!$Z$4:$Z$49,SMALL(IF(Aug!$Z$4:$Z$49&gt;0,ROW(Aug!$Z$4:$Z$49)),ROW(36:36))-3,1),"")</f>
        <v/>
      </c>
      <c r="AK46" s="4" t="str" cm="1">
        <f t="array" ref="AK46">IFERROR(INDEX(Sept!$D$4:$D$49,SMALL(IF(Sept!$Z$4:$Z$49&gt;0,ROW(Sept!$D$4:$D$49)),ROW(36:36))-3,1),"")</f>
        <v/>
      </c>
      <c r="AL46" s="4" t="str" cm="1">
        <f t="array" ref="AL46">IFERROR(INDEX(Sept!$E$4:$E$49,SMALL(IF(Sept!$Z$4:$Z$49&gt;0,ROW(Sept!$E$4:$E$49)),ROW(36:36))-3,1),"")</f>
        <v/>
      </c>
      <c r="AM46" s="842" t="str" cm="1">
        <f t="array" ref="AM46">IFERROR(INDEX(Sept!$Z$4:$Z$49,SMALL(IF(Sept!$Z$4:$Z$49&gt;0,ROW(Sept!$Z$4:$Z$49)),ROW(36:36))-3,1),"")</f>
        <v/>
      </c>
      <c r="AO46" t="str" cm="1">
        <f t="array" ref="AO46">IFERROR(INDEX(Oct!$D$4:$D$49,SMALL(IF(Oct!$Z$4:$Z$49&gt;0,ROW(Oct!$D$4:$D$49)),ROW(36:36))-3,1),"")</f>
        <v/>
      </c>
      <c r="AP46" t="str" cm="1">
        <f t="array" ref="AP46">IFERROR(INDEX(Oct!$E$4:$E$49,SMALL(IF(Oct!$Z$4:$Z$49&gt;0,ROW(Oct!$E$4:$E$49)),ROW(36:36))-3,1),"")</f>
        <v/>
      </c>
      <c r="AQ46" s="838" t="str" cm="1">
        <f t="array" ref="AQ46">IFERROR(INDEX(Oct!$Z$4:$Z$49,SMALL(IF(Oct!$Z$4:$Z$49&gt;0,ROW(Oct!$Z$4:$Z$49)),ROW(36:36))-3,1),"")</f>
        <v/>
      </c>
      <c r="AS46" t="str" cm="1">
        <f t="array" ref="AS46">IFERROR(INDEX(Nov!$D$4:$D$49,SMALL(IF(Nov!$Z$4:$Z$49&gt;0,ROW(Nov!$D$4:$D$49)),ROW(36:36))-3,1),"")</f>
        <v/>
      </c>
      <c r="AT46" t="str" cm="1">
        <f t="array" ref="AT46">IFERROR(INDEX(Nov!$E$4:$E$49,SMALL(IF(Nov!$Z$4:$Z$49&gt;0,ROW(Nov!$E$4:$E$49)),ROW(36:36))-3,1),"")</f>
        <v/>
      </c>
      <c r="AU46" s="838" t="str" cm="1">
        <f t="array" ref="AU46">IFERROR(INDEX(Nov!$Z$4:$Z$49,SMALL(IF(Nov!$Z$4:$Z$49&gt;0,ROW(Nov!$Z$4:$Z$49)),ROW(36:36))-3,1),"")</f>
        <v/>
      </c>
      <c r="AW46" t="str" cm="1">
        <f t="array" ref="AW46">IFERROR(INDEX(Dec!$D$4:$D$49,SMALL(IF(Dec!$Z$4:$Z$49&gt;0,ROW(Dec!$D$4:$D$49)),ROW(36:36))-3,1),"")</f>
        <v/>
      </c>
      <c r="AX46" t="str" cm="1">
        <f t="array" ref="AX46">IFERROR(INDEX(Dec!$E$4:$E$49,SMALL(IF(Dec!$Z$4:$Z$49&gt;0,ROW(Dec!$E$4:$E$49)),ROW(36:36))-3,1),"")</f>
        <v/>
      </c>
      <c r="AY46" s="838" t="str" cm="1">
        <f t="array" ref="AY46">IFERROR(INDEX(Dec!$Z$4:$Z$49,SMALL(IF(Dec!$Z$4:$Z$49&gt;0,ROW(Dec!$Z$4:$Z$49)),ROW(36:36))-3,1),"")</f>
        <v/>
      </c>
    </row>
    <row r="47" spans="1:51">
      <c r="A47" t="str">
        <f t="array" ref="A47">IFERROR(INDEX('Bill 32_hidden'!$A$3:$A$565,SMALL(IF('Bill 32_hidden'!$C$3:$C$565&gt;0,ROW('Bill 32_hidden'!$A$3:$A$565)),ROW(37:37))-2,1),"")</f>
        <v/>
      </c>
      <c r="B47" t="str" cm="1">
        <f t="array" ref="B47">IFERROR(INDEX('Bill 32_hidden'!$B$3:$B$565,SMALL(IF('Bill 32_hidden'!$C$3:$C$565&gt;0,ROW('Bill 32_hidden'!$B$3:$B$565)),ROW(37:37))-2,1),"")</f>
        <v/>
      </c>
      <c r="C47" s="838" t="str" cm="1">
        <f t="array" ref="C47">IFERROR(INDEX('Bill 32_hidden'!$C$3:$C$565,SMALL(IF('Bill 32_hidden'!$C$3:$C$565&gt;0,ROW('Bill 32_hidden'!$C$3:$C$565)),ROW(37:37))-2,1),"")</f>
        <v/>
      </c>
      <c r="E47" t="str">
        <f t="array" ref="E47">IFERROR(INDEX(Jan!$D$4:$D$49,SMALL(IF(Jan!$Z$4:$Z$49&gt;0,ROW(Jan!$D$4:$D$49)),ROW(37:37))-3,1),"")</f>
        <v/>
      </c>
      <c r="G47" s="838" t="str" cm="1">
        <f t="array" ref="G47">IFERROR(INDEX(Jan!$Z$4:$Z$49,SMALL(IF(Jan!$Z$4:$Z$49&gt;0,ROW(Jan!$Z$4:$Z$49)),ROW(35:35))-3,1),"")</f>
        <v/>
      </c>
      <c r="I47" t="str" cm="1">
        <f t="array" ref="I47">IFERROR(INDEX(Feb!$D$4:$D$49,SMALL(IF(Feb!$Z$4:$Z$49&gt;0,ROW(Feb!$D$4:$D$49)),ROW(37:37))-3,1),"")</f>
        <v/>
      </c>
      <c r="J47" t="str" cm="1">
        <f t="array" ref="J47">IFERROR(INDEX(Feb!$E$4:$E$49,SMALL(IF(Feb!$Z$4:$Z$49&gt;0,ROW(Feb!$E$4:$E$49)),ROW(37:37))-3,1),"")</f>
        <v/>
      </c>
      <c r="K47" s="838" t="str" cm="1">
        <f t="array" ref="K47">IFERROR(INDEX(Feb!$Z$4:$Z$49,SMALL(IF(Feb!$Z$4:$Z$49&lt;&gt;"",ROW(Feb!$Z$4:$Z$49)),ROW(37:37))-3,1),"")</f>
        <v/>
      </c>
      <c r="M47" t="str" cm="1">
        <f t="array" ref="M47">IFERROR(INDEX(March!$D$4:$D$49,SMALL(IF(March!$Z$4:$Z$49&gt;0,ROW(March!$D$4:$D$49)),ROW(37:37))-3,1),"")</f>
        <v/>
      </c>
      <c r="N47" t="str" cm="1">
        <f t="array" ref="N47">IFERROR(INDEX(March!$E$4:$E$49,SMALL(IF(March!$Z$4:$Z$49&gt;0,ROW(March!$E$4:$E$49)),ROW(37:37))-3,1),"")</f>
        <v/>
      </c>
      <c r="O47" s="838" t="str" cm="1">
        <f t="array" ref="O47">IFERROR(INDEX(March!$Z$4:$Z$49,SMALL(IF(March!$Z$4:$Z$49&gt;0,ROW(March!$Z$4:$Z$49)),ROW(37:37))-3,1),"")</f>
        <v/>
      </c>
      <c r="Q47" t="str" cm="1">
        <f t="array" ref="Q47">IFERROR(INDEX(April!$D$4:$D$49,SMALL(IF(April!$Z$4:$Z$49&gt;0,ROW(April!$D$4:$D$49)),ROW(37:37))-3,1),"")</f>
        <v/>
      </c>
      <c r="R47" t="str" cm="1">
        <f t="array" ref="R47">IFERROR(INDEX(April!$E$4:$E$49,SMALL(IF(April!$Z$4:$Z$49&gt;0,ROW(April!$E$4:$E$49)),ROW(37:37))-3,1),"")</f>
        <v/>
      </c>
      <c r="S47" s="838" t="str" cm="1">
        <f t="array" ref="S47">IFERROR(INDEX(April!$Z$4:$Z$49,SMALL(IF(April!$Z$4:$Z$49&gt;0,ROW(April!$Z$4:$Z$49)),ROW(37:37))-3,1),"")</f>
        <v/>
      </c>
      <c r="U47" t="str" cm="1">
        <f t="array" ref="U47">IFERROR(INDEX(May!$D$4:$D$49,SMALL(IF(May!$Z$4:$Z$49&gt;0,ROW(May!$D$4:$D$49)),ROW(37:37))-3,1),"")</f>
        <v/>
      </c>
      <c r="V47" t="str" cm="1">
        <f t="array" ref="V47">IFERROR(INDEX(May!$E$4:$E$49,SMALL(IF(May!$Z$4:$Z$49&gt;0,ROW(May!$E$4:$E$49)),ROW(37:37))-3,1),"")</f>
        <v/>
      </c>
      <c r="W47" s="838" t="str" cm="1">
        <f t="array" ref="W47">IFERROR(INDEX(May!$Z$4:$Z$49,SMALL(IF(May!$Z$4:$Z$49&gt;0,ROW(May!$Z$4:$Z$49)),ROW(37:37))-3,1),"")</f>
        <v/>
      </c>
      <c r="Y47" t="str" cm="1">
        <f t="array" ref="Y47">IFERROR(INDEX(June!$D$4:$D$49,SMALL(IF(June!$Z$4:$Z$49&gt;0,ROW(June!$D$4:$D$49)),ROW(37:37))-3,1),"")</f>
        <v/>
      </c>
      <c r="Z47" t="str" cm="1">
        <f t="array" ref="Z47">IFERROR(INDEX(June!$E$4:$E$49,SMALL(IF(June!$Z$4:$Z$49&gt;0,ROW(June!$E$4:$E$49)),ROW(37:37))-3,1),"")</f>
        <v/>
      </c>
      <c r="AA47" s="838" t="str" cm="1">
        <f t="array" ref="AA47">IFERROR(INDEX(June!$Z$4:$Z$49,SMALL(IF(June!$Z$4:$Z$49&gt;0,ROW(June!$Z$4:$Z$49)),ROW(37:37))-3,1),"")</f>
        <v/>
      </c>
      <c r="AC47" t="str" cm="1">
        <f t="array" ref="AC47">IFERROR(INDEX(July!$D$4:$D$49,SMALL(IF(July!$Z$4:$Z$49&gt;0,ROW(July!$D$4:$D$49)),ROW(37:37))-3,1),"")</f>
        <v/>
      </c>
      <c r="AD47" t="str" cm="1">
        <f t="array" ref="AD47">IFERROR(INDEX(July!$E$4:$E$49,SMALL(IF(July!$Z$4:$Z$49&gt;0,ROW(July!$E$4:$E$49)),ROW(37:37))-3,1),"")</f>
        <v/>
      </c>
      <c r="AE47" s="838" t="str" cm="1">
        <f t="array" ref="AE47">IFERROR(INDEX(July!$Z$4:$Z$49,SMALL(IF(July!$Z$4:$Z$49&gt;0,ROW(July!$Z$4:$Z$49)),ROW(37:37))-3,1),"")</f>
        <v/>
      </c>
      <c r="AG47" t="str" cm="1">
        <f t="array" ref="AG47">IFERROR(INDEX(Aug!$D$4:$D$49,SMALL(IF(Aug!$Z$4:$Z$49&gt;0,ROW(Aug!$D$4:$D$49)),ROW(37:37))-3,1),"")</f>
        <v/>
      </c>
      <c r="AH47" t="str" cm="1">
        <f t="array" ref="AH47">IFERROR(INDEX(Aug!$E$4:$E$49,SMALL(IF(Aug!$Z$4:$Z$49&gt;0,ROW(Aug!$E$4:$E$49)),ROW(37:37))-3,1),"")</f>
        <v/>
      </c>
      <c r="AI47" s="838" t="str" cm="1">
        <f t="array" ref="AI47">IFERROR(INDEX(Aug!$Z$4:$Z$49,SMALL(IF(Aug!$Z$4:$Z$49&gt;0,ROW(Aug!$Z$4:$Z$49)),ROW(37:37))-3,1),"")</f>
        <v/>
      </c>
      <c r="AK47" s="4" t="str" cm="1">
        <f t="array" ref="AK47">IFERROR(INDEX(Sept!$D$4:$D$49,SMALL(IF(Sept!$Z$4:$Z$49&gt;0,ROW(Sept!$D$4:$D$49)),ROW(37:37))-3,1),"")</f>
        <v/>
      </c>
      <c r="AL47" s="4" t="str" cm="1">
        <f t="array" ref="AL47">IFERROR(INDEX(Sept!$E$4:$E$49,SMALL(IF(Sept!$Z$4:$Z$49&gt;0,ROW(Sept!$E$4:$E$49)),ROW(37:37))-3,1),"")</f>
        <v/>
      </c>
      <c r="AM47" s="842" t="str" cm="1">
        <f t="array" ref="AM47">IFERROR(INDEX(Sept!$Z$4:$Z$49,SMALL(IF(Sept!$Z$4:$Z$49&gt;0,ROW(Sept!$Z$4:$Z$49)),ROW(37:37))-3,1),"")</f>
        <v/>
      </c>
      <c r="AO47" t="str" cm="1">
        <f t="array" ref="AO47">IFERROR(INDEX(Oct!$D$4:$D$49,SMALL(IF(Oct!$Z$4:$Z$49&gt;0,ROW(Oct!$D$4:$D$49)),ROW(37:37))-3,1),"")</f>
        <v/>
      </c>
      <c r="AP47" t="str" cm="1">
        <f t="array" ref="AP47">IFERROR(INDEX(Oct!$E$4:$E$49,SMALL(IF(Oct!$Z$4:$Z$49&gt;0,ROW(Oct!$E$4:$E$49)),ROW(37:37))-3,1),"")</f>
        <v/>
      </c>
      <c r="AQ47" s="838" t="str" cm="1">
        <f t="array" ref="AQ47">IFERROR(INDEX(Oct!$Z$4:$Z$49,SMALL(IF(Oct!$Z$4:$Z$49&gt;0,ROW(Oct!$Z$4:$Z$49)),ROW(37:37))-3,1),"")</f>
        <v/>
      </c>
      <c r="AS47" t="str" cm="1">
        <f t="array" ref="AS47">IFERROR(INDEX(Nov!$D$4:$D$49,SMALL(IF(Nov!$Z$4:$Z$49&gt;0,ROW(Nov!$D$4:$D$49)),ROW(37:37))-3,1),"")</f>
        <v/>
      </c>
      <c r="AT47" t="str" cm="1">
        <f t="array" ref="AT47">IFERROR(INDEX(Nov!$E$4:$E$49,SMALL(IF(Nov!$Z$4:$Z$49&gt;0,ROW(Nov!$E$4:$E$49)),ROW(37:37))-3,1),"")</f>
        <v/>
      </c>
      <c r="AU47" s="838" t="str" cm="1">
        <f t="array" ref="AU47">IFERROR(INDEX(Nov!$Z$4:$Z$49,SMALL(IF(Nov!$Z$4:$Z$49&gt;0,ROW(Nov!$Z$4:$Z$49)),ROW(37:37))-3,1),"")</f>
        <v/>
      </c>
      <c r="AW47" t="str" cm="1">
        <f t="array" ref="AW47">IFERROR(INDEX(Dec!$D$4:$D$49,SMALL(IF(Dec!$Z$4:$Z$49&gt;0,ROW(Dec!$D$4:$D$49)),ROW(37:37))-3,1),"")</f>
        <v/>
      </c>
      <c r="AX47" t="str" cm="1">
        <f t="array" ref="AX47">IFERROR(INDEX(Dec!$E$4:$E$49,SMALL(IF(Dec!$Z$4:$Z$49&gt;0,ROW(Dec!$E$4:$E$49)),ROW(37:37))-3,1),"")</f>
        <v/>
      </c>
      <c r="AY47" s="838" t="str" cm="1">
        <f t="array" ref="AY47">IFERROR(INDEX(Dec!$Z$4:$Z$49,SMALL(IF(Dec!$Z$4:$Z$49&gt;0,ROW(Dec!$Z$4:$Z$49)),ROW(37:37))-3,1),"")</f>
        <v/>
      </c>
    </row>
    <row r="48" spans="1:51">
      <c r="A48" t="str">
        <f t="array" ref="A48">IFERROR(INDEX('Bill 32_hidden'!$A$3:$A$565,SMALL(IF('Bill 32_hidden'!$C$3:$C$565&gt;0,ROW('Bill 32_hidden'!$A$3:$A$565)),ROW(38:38))-2,1),"")</f>
        <v/>
      </c>
      <c r="B48" t="str" cm="1">
        <f t="array" ref="B48">IFERROR(INDEX('Bill 32_hidden'!$B$3:$B$565,SMALL(IF('Bill 32_hidden'!$C$3:$C$565&gt;0,ROW('Bill 32_hidden'!$B$3:$B$565)),ROW(38:38))-2,1),"")</f>
        <v/>
      </c>
      <c r="C48" s="838" t="str" cm="1">
        <f t="array" ref="C48">IFERROR(INDEX('Bill 32_hidden'!$C$3:$C$565,SMALL(IF('Bill 32_hidden'!$C$3:$C$565&gt;0,ROW('Bill 32_hidden'!$C$3:$C$565)),ROW(38:38))-2,1),"")</f>
        <v/>
      </c>
      <c r="E48" t="str">
        <f t="array" ref="E48">IFERROR(INDEX(Jan!$D$4:$D$49,SMALL(IF(Jan!$Z$4:$Z$49&gt;0,ROW(Jan!$D$4:$D$49)),ROW(38:38))-3,1),"")</f>
        <v/>
      </c>
      <c r="G48" s="838" t="str" cm="1">
        <f t="array" ref="G48">IFERROR(INDEX(Jan!$Z$4:$Z$49,SMALL(IF(Jan!$Z$4:$Z$49&gt;0,ROW(Jan!$Z$4:$Z$49)),ROW(36:36))-3,1),"")</f>
        <v/>
      </c>
      <c r="I48" t="str" cm="1">
        <f t="array" ref="I48">IFERROR(INDEX(Feb!$D$4:$D$49,SMALL(IF(Feb!$Z$4:$Z$49&gt;0,ROW(Feb!$D$4:$D$49)),ROW(38:38))-3,1),"")</f>
        <v/>
      </c>
      <c r="J48" t="str" cm="1">
        <f t="array" ref="J48">IFERROR(INDEX(Feb!$E$4:$E$49,SMALL(IF(Feb!$Z$4:$Z$49&gt;0,ROW(Feb!$E$4:$E$49)),ROW(38:38))-3,1),"")</f>
        <v/>
      </c>
      <c r="K48" s="838" t="str" cm="1">
        <f t="array" ref="K48">IFERROR(INDEX(Feb!$Z$4:$Z$49,SMALL(IF(Feb!$Z$4:$Z$49&lt;&gt;"",ROW(Feb!$Z$4:$Z$49)),ROW(38:38))-3,1),"")</f>
        <v/>
      </c>
      <c r="M48" t="str" cm="1">
        <f t="array" ref="M48">IFERROR(INDEX(March!$D$4:$D$49,SMALL(IF(March!$Z$4:$Z$49&gt;0,ROW(March!$D$4:$D$49)),ROW(38:38))-3,1),"")</f>
        <v/>
      </c>
      <c r="N48" t="str" cm="1">
        <f t="array" ref="N48">IFERROR(INDEX(March!$E$4:$E$49,SMALL(IF(March!$Z$4:$Z$49&gt;0,ROW(March!$E$4:$E$49)),ROW(38:38))-3,1),"")</f>
        <v/>
      </c>
      <c r="O48" s="838" t="str" cm="1">
        <f t="array" ref="O48">IFERROR(INDEX(March!$Z$4:$Z$49,SMALL(IF(March!$Z$4:$Z$49&gt;0,ROW(March!$Z$4:$Z$49)),ROW(38:38))-3,1),"")</f>
        <v/>
      </c>
      <c r="Q48" t="str" cm="1">
        <f t="array" ref="Q48">IFERROR(INDEX(April!$D$4:$D$49,SMALL(IF(April!$Z$4:$Z$49&gt;0,ROW(April!$D$4:$D$49)),ROW(38:38))-3,1),"")</f>
        <v/>
      </c>
      <c r="R48" t="str" cm="1">
        <f t="array" ref="R48">IFERROR(INDEX(April!$E$4:$E$49,SMALL(IF(April!$Z$4:$Z$49&gt;0,ROW(April!$E$4:$E$49)),ROW(38:38))-3,1),"")</f>
        <v/>
      </c>
      <c r="S48" s="838" t="str" cm="1">
        <f t="array" ref="S48">IFERROR(INDEX(April!$Z$4:$Z$49,SMALL(IF(April!$Z$4:$Z$49&gt;0,ROW(April!$Z$4:$Z$49)),ROW(38:38))-3,1),"")</f>
        <v/>
      </c>
      <c r="U48" t="str" cm="1">
        <f t="array" ref="U48">IFERROR(INDEX(May!$D$4:$D$49,SMALL(IF(May!$Z$4:$Z$49&gt;0,ROW(May!$D$4:$D$49)),ROW(38:38))-3,1),"")</f>
        <v/>
      </c>
      <c r="V48" t="str" cm="1">
        <f t="array" ref="V48">IFERROR(INDEX(May!$E$4:$E$49,SMALL(IF(May!$Z$4:$Z$49&gt;0,ROW(May!$E$4:$E$49)),ROW(38:38))-3,1),"")</f>
        <v/>
      </c>
      <c r="W48" s="838" t="str" cm="1">
        <f t="array" ref="W48">IFERROR(INDEX(May!$Z$4:$Z$49,SMALL(IF(May!$Z$4:$Z$49&gt;0,ROW(May!$Z$4:$Z$49)),ROW(38:38))-3,1),"")</f>
        <v/>
      </c>
      <c r="Y48" t="str" cm="1">
        <f t="array" ref="Y48">IFERROR(INDEX(June!$D$4:$D$49,SMALL(IF(June!$Z$4:$Z$49&gt;0,ROW(June!$D$4:$D$49)),ROW(38:38))-3,1),"")</f>
        <v/>
      </c>
      <c r="Z48" t="str" cm="1">
        <f t="array" ref="Z48">IFERROR(INDEX(June!$E$4:$E$49,SMALL(IF(June!$Z$4:$Z$49&gt;0,ROW(June!$E$4:$E$49)),ROW(38:38))-3,1),"")</f>
        <v/>
      </c>
      <c r="AA48" s="838" t="str" cm="1">
        <f t="array" ref="AA48">IFERROR(INDEX(June!$Z$4:$Z$49,SMALL(IF(June!$Z$4:$Z$49&gt;0,ROW(June!$Z$4:$Z$49)),ROW(38:38))-3,1),"")</f>
        <v/>
      </c>
      <c r="AC48" t="str" cm="1">
        <f t="array" ref="AC48">IFERROR(INDEX(July!$D$4:$D$49,SMALL(IF(July!$Z$4:$Z$49&gt;0,ROW(July!$D$4:$D$49)),ROW(38:38))-3,1),"")</f>
        <v/>
      </c>
      <c r="AD48" t="str" cm="1">
        <f t="array" ref="AD48">IFERROR(INDEX(July!$E$4:$E$49,SMALL(IF(July!$Z$4:$Z$49&gt;0,ROW(July!$E$4:$E$49)),ROW(38:38))-3,1),"")</f>
        <v/>
      </c>
      <c r="AE48" s="838" t="str" cm="1">
        <f t="array" ref="AE48">IFERROR(INDEX(July!$Z$4:$Z$49,SMALL(IF(July!$Z$4:$Z$49&gt;0,ROW(July!$Z$4:$Z$49)),ROW(38:38))-3,1),"")</f>
        <v/>
      </c>
      <c r="AG48" t="str" cm="1">
        <f t="array" ref="AG48">IFERROR(INDEX(Aug!$D$4:$D$49,SMALL(IF(Aug!$Z$4:$Z$49&gt;0,ROW(Aug!$D$4:$D$49)),ROW(38:38))-3,1),"")</f>
        <v/>
      </c>
      <c r="AH48" t="str" cm="1">
        <f t="array" ref="AH48">IFERROR(INDEX(Aug!$E$4:$E$49,SMALL(IF(Aug!$Z$4:$Z$49&gt;0,ROW(Aug!$E$4:$E$49)),ROW(38:38))-3,1),"")</f>
        <v/>
      </c>
      <c r="AI48" s="838" t="str" cm="1">
        <f t="array" ref="AI48">IFERROR(INDEX(Aug!$Z$4:$Z$49,SMALL(IF(Aug!$Z$4:$Z$49&gt;0,ROW(Aug!$Z$4:$Z$49)),ROW(38:38))-3,1),"")</f>
        <v/>
      </c>
      <c r="AK48" s="4" t="str" cm="1">
        <f t="array" ref="AK48">IFERROR(INDEX(Sept!$D$4:$D$49,SMALL(IF(Sept!$Z$4:$Z$49&gt;0,ROW(Sept!$D$4:$D$49)),ROW(38:38))-3,1),"")</f>
        <v/>
      </c>
      <c r="AL48" s="4" t="str" cm="1">
        <f t="array" ref="AL48">IFERROR(INDEX(Sept!$E$4:$E$49,SMALL(IF(Sept!$Z$4:$Z$49&gt;0,ROW(Sept!$E$4:$E$49)),ROW(38:38))-3,1),"")</f>
        <v/>
      </c>
      <c r="AM48" s="842" t="str" cm="1">
        <f t="array" ref="AM48">IFERROR(INDEX(Sept!$Z$4:$Z$49,SMALL(IF(Sept!$Z$4:$Z$49&gt;0,ROW(Sept!$Z$4:$Z$49)),ROW(38:38))-3,1),"")</f>
        <v/>
      </c>
      <c r="AO48" t="str" cm="1">
        <f t="array" ref="AO48">IFERROR(INDEX(Oct!$D$4:$D$49,SMALL(IF(Oct!$Z$4:$Z$49&gt;0,ROW(Oct!$D$4:$D$49)),ROW(38:38))-3,1),"")</f>
        <v/>
      </c>
      <c r="AP48" t="str" cm="1">
        <f t="array" ref="AP48">IFERROR(INDEX(Oct!$E$4:$E$49,SMALL(IF(Oct!$Z$4:$Z$49&gt;0,ROW(Oct!$E$4:$E$49)),ROW(38:38))-3,1),"")</f>
        <v/>
      </c>
      <c r="AQ48" s="838" t="str" cm="1">
        <f t="array" ref="AQ48">IFERROR(INDEX(Oct!$Z$4:$Z$49,SMALL(IF(Oct!$Z$4:$Z$49&gt;0,ROW(Oct!$Z$4:$Z$49)),ROW(38:38))-3,1),"")</f>
        <v/>
      </c>
      <c r="AS48" t="str" cm="1">
        <f t="array" ref="AS48">IFERROR(INDEX(Nov!$D$4:$D$49,SMALL(IF(Nov!$Z$4:$Z$49&gt;0,ROW(Nov!$D$4:$D$49)),ROW(38:38))-3,1),"")</f>
        <v/>
      </c>
      <c r="AT48" t="str" cm="1">
        <f t="array" ref="AT48">IFERROR(INDEX(Nov!$E$4:$E$49,SMALL(IF(Nov!$Z$4:$Z$49&gt;0,ROW(Nov!$E$4:$E$49)),ROW(38:38))-3,1),"")</f>
        <v/>
      </c>
      <c r="AU48" s="838" t="str" cm="1">
        <f t="array" ref="AU48">IFERROR(INDEX(Nov!$Z$4:$Z$49,SMALL(IF(Nov!$Z$4:$Z$49&gt;0,ROW(Nov!$Z$4:$Z$49)),ROW(38:38))-3,1),"")</f>
        <v/>
      </c>
      <c r="AW48" t="str" cm="1">
        <f t="array" ref="AW48">IFERROR(INDEX(Dec!$D$4:$D$49,SMALL(IF(Dec!$Z$4:$Z$49&gt;0,ROW(Dec!$D$4:$D$49)),ROW(38:38))-3,1),"")</f>
        <v/>
      </c>
      <c r="AX48" t="str" cm="1">
        <f t="array" ref="AX48">IFERROR(INDEX(Dec!$E$4:$E$49,SMALL(IF(Dec!$Z$4:$Z$49&gt;0,ROW(Dec!$E$4:$E$49)),ROW(38:38))-3,1),"")</f>
        <v/>
      </c>
      <c r="AY48" s="838" t="str" cm="1">
        <f t="array" ref="AY48">IFERROR(INDEX(Dec!$Z$4:$Z$49,SMALL(IF(Dec!$Z$4:$Z$49&gt;0,ROW(Dec!$Z$4:$Z$49)),ROW(38:38))-3,1),"")</f>
        <v/>
      </c>
    </row>
    <row r="49" spans="1:51">
      <c r="A49" t="str">
        <f t="array" ref="A49">IFERROR(INDEX('Bill 32_hidden'!$A$3:$A$565,SMALL(IF('Bill 32_hidden'!$C$3:$C$565&gt;0,ROW('Bill 32_hidden'!$A$3:$A$565)),ROW(39:39))-2,1),"")</f>
        <v/>
      </c>
      <c r="B49" t="str" cm="1">
        <f t="array" ref="B49">IFERROR(INDEX('Bill 32_hidden'!$B$3:$B$565,SMALL(IF('Bill 32_hidden'!$C$3:$C$565&gt;0,ROW('Bill 32_hidden'!$B$3:$B$565)),ROW(39:39))-2,1),"")</f>
        <v/>
      </c>
      <c r="C49" s="838" t="str" cm="1">
        <f t="array" ref="C49">IFERROR(INDEX('Bill 32_hidden'!$C$3:$C$565,SMALL(IF('Bill 32_hidden'!$C$3:$C$565&gt;0,ROW('Bill 32_hidden'!$C$3:$C$565)),ROW(39:39))-2,1),"")</f>
        <v/>
      </c>
      <c r="E49" t="str">
        <f t="array" ref="E49">IFERROR(INDEX(Jan!$D$4:$D$49,SMALL(IF(Jan!$Z$4:$Z$49&gt;0,ROW(Jan!$D$4:$D$49)),ROW(39:39))-3,1),"")</f>
        <v/>
      </c>
      <c r="G49" s="838" t="str" cm="1">
        <f t="array" ref="G49">IFERROR(INDEX(Jan!$Z$4:$Z$49,SMALL(IF(Jan!$Z$4:$Z$49&gt;0,ROW(Jan!$Z$4:$Z$49)),ROW(37:37))-3,1),"")</f>
        <v/>
      </c>
      <c r="I49" t="str" cm="1">
        <f t="array" ref="I49">IFERROR(INDEX(Feb!$D$4:$D$49,SMALL(IF(Feb!$Z$4:$Z$49&gt;0,ROW(Feb!$D$4:$D$49)),ROW(39:39))-3,1),"")</f>
        <v/>
      </c>
      <c r="J49" t="str" cm="1">
        <f t="array" ref="J49">IFERROR(INDEX(Feb!$E$4:$E$49,SMALL(IF(Feb!$Z$4:$Z$49&gt;0,ROW(Feb!$E$4:$E$49)),ROW(39:39))-3,1),"")</f>
        <v/>
      </c>
      <c r="K49" s="838" t="str" cm="1">
        <f t="array" ref="K49">IFERROR(INDEX(Feb!$Z$4:$Z$49,SMALL(IF(Feb!$Z$4:$Z$49&lt;&gt;"",ROW(Feb!$Z$4:$Z$49)),ROW(39:39))-3,1),"")</f>
        <v/>
      </c>
      <c r="M49" t="str" cm="1">
        <f t="array" ref="M49">IFERROR(INDEX(March!$D$4:$D$49,SMALL(IF(March!$Z$4:$Z$49&gt;0,ROW(March!$D$4:$D$49)),ROW(39:39))-3,1),"")</f>
        <v/>
      </c>
      <c r="N49" t="str" cm="1">
        <f t="array" ref="N49">IFERROR(INDEX(March!$E$4:$E$49,SMALL(IF(March!$Z$4:$Z$49&gt;0,ROW(March!$E$4:$E$49)),ROW(39:39))-3,1),"")</f>
        <v/>
      </c>
      <c r="O49" s="838" t="str" cm="1">
        <f t="array" ref="O49">IFERROR(INDEX(March!$Z$4:$Z$49,SMALL(IF(March!$Z$4:$Z$49&gt;0,ROW(March!$Z$4:$Z$49)),ROW(39:39))-3,1),"")</f>
        <v/>
      </c>
      <c r="Q49" t="str" cm="1">
        <f t="array" ref="Q49">IFERROR(INDEX(April!$D$4:$D$49,SMALL(IF(April!$Z$4:$Z$49&gt;0,ROW(April!$D$4:$D$49)),ROW(39:39))-3,1),"")</f>
        <v/>
      </c>
      <c r="R49" t="str" cm="1">
        <f t="array" ref="R49">IFERROR(INDEX(April!$E$4:$E$49,SMALL(IF(April!$Z$4:$Z$49&gt;0,ROW(April!$E$4:$E$49)),ROW(39:39))-3,1),"")</f>
        <v/>
      </c>
      <c r="S49" s="838" t="str" cm="1">
        <f t="array" ref="S49">IFERROR(INDEX(April!$Z$4:$Z$49,SMALL(IF(April!$Z$4:$Z$49&gt;0,ROW(April!$Z$4:$Z$49)),ROW(39:39))-3,1),"")</f>
        <v/>
      </c>
      <c r="U49" t="str" cm="1">
        <f t="array" ref="U49">IFERROR(INDEX(May!$D$4:$D$49,SMALL(IF(May!$Z$4:$Z$49&gt;0,ROW(May!$D$4:$D$49)),ROW(39:39))-3,1),"")</f>
        <v/>
      </c>
      <c r="V49" t="str" cm="1">
        <f t="array" ref="V49">IFERROR(INDEX(May!$E$4:$E$49,SMALL(IF(May!$Z$4:$Z$49&gt;0,ROW(May!$E$4:$E$49)),ROW(39:39))-3,1),"")</f>
        <v/>
      </c>
      <c r="W49" s="838" t="str" cm="1">
        <f t="array" ref="W49">IFERROR(INDEX(May!$Z$4:$Z$49,SMALL(IF(May!$Z$4:$Z$49&gt;0,ROW(May!$Z$4:$Z$49)),ROW(39:39))-3,1),"")</f>
        <v/>
      </c>
      <c r="Y49" t="str" cm="1">
        <f t="array" ref="Y49">IFERROR(INDEX(June!$D$4:$D$49,SMALL(IF(June!$Z$4:$Z$49&gt;0,ROW(June!$D$4:$D$49)),ROW(39:39))-3,1),"")</f>
        <v/>
      </c>
      <c r="Z49" t="str" cm="1">
        <f t="array" ref="Z49">IFERROR(INDEX(June!$E$4:$E$49,SMALL(IF(June!$Z$4:$Z$49&gt;0,ROW(June!$E$4:$E$49)),ROW(39:39))-3,1),"")</f>
        <v/>
      </c>
      <c r="AA49" s="838" t="str" cm="1">
        <f t="array" ref="AA49">IFERROR(INDEX(June!$Z$4:$Z$49,SMALL(IF(June!$Z$4:$Z$49&gt;0,ROW(June!$Z$4:$Z$49)),ROW(39:39))-3,1),"")</f>
        <v/>
      </c>
      <c r="AC49" t="str" cm="1">
        <f t="array" ref="AC49">IFERROR(INDEX(July!$D$4:$D$49,SMALL(IF(July!$Z$4:$Z$49&gt;0,ROW(July!$D$4:$D$49)),ROW(39:39))-3,1),"")</f>
        <v/>
      </c>
      <c r="AD49" t="str" cm="1">
        <f t="array" ref="AD49">IFERROR(INDEX(July!$E$4:$E$49,SMALL(IF(July!$Z$4:$Z$49&gt;0,ROW(July!$E$4:$E$49)),ROW(39:39))-3,1),"")</f>
        <v/>
      </c>
      <c r="AE49" s="838" t="str" cm="1">
        <f t="array" ref="AE49">IFERROR(INDEX(July!$Z$4:$Z$49,SMALL(IF(July!$Z$4:$Z$49&gt;0,ROW(July!$Z$4:$Z$49)),ROW(39:39))-3,1),"")</f>
        <v/>
      </c>
      <c r="AG49" t="str" cm="1">
        <f t="array" ref="AG49">IFERROR(INDEX(Aug!$D$4:$D$49,SMALL(IF(Aug!$Z$4:$Z$49&gt;0,ROW(Aug!$D$4:$D$49)),ROW(39:39))-3,1),"")</f>
        <v/>
      </c>
      <c r="AH49" t="str" cm="1">
        <f t="array" ref="AH49">IFERROR(INDEX(Aug!$E$4:$E$49,SMALL(IF(Aug!$Z$4:$Z$49&gt;0,ROW(Aug!$E$4:$E$49)),ROW(39:39))-3,1),"")</f>
        <v/>
      </c>
      <c r="AI49" s="838" t="str" cm="1">
        <f t="array" ref="AI49">IFERROR(INDEX(Aug!$Z$4:$Z$49,SMALL(IF(Aug!$Z$4:$Z$49&gt;0,ROW(Aug!$Z$4:$Z$49)),ROW(39:39))-3,1),"")</f>
        <v/>
      </c>
      <c r="AK49" s="4" t="str" cm="1">
        <f t="array" ref="AK49">IFERROR(INDEX(Sept!$D$4:$D$49,SMALL(IF(Sept!$Z$4:$Z$49&gt;0,ROW(Sept!$D$4:$D$49)),ROW(39:39))-3,1),"")</f>
        <v/>
      </c>
      <c r="AL49" s="4" t="str" cm="1">
        <f t="array" ref="AL49">IFERROR(INDEX(Sept!$E$4:$E$49,SMALL(IF(Sept!$Z$4:$Z$49&gt;0,ROW(Sept!$E$4:$E$49)),ROW(39:39))-3,1),"")</f>
        <v/>
      </c>
      <c r="AM49" s="842" t="str" cm="1">
        <f t="array" ref="AM49">IFERROR(INDEX(Sept!$Z$4:$Z$49,SMALL(IF(Sept!$Z$4:$Z$49&gt;0,ROW(Sept!$Z$4:$Z$49)),ROW(39:39))-3,1),"")</f>
        <v/>
      </c>
      <c r="AO49" t="str" cm="1">
        <f t="array" ref="AO49">IFERROR(INDEX(Oct!$D$4:$D$49,SMALL(IF(Oct!$Z$4:$Z$49&gt;0,ROW(Oct!$D$4:$D$49)),ROW(39:39))-3,1),"")</f>
        <v/>
      </c>
      <c r="AP49" t="str" cm="1">
        <f t="array" ref="AP49">IFERROR(INDEX(Oct!$E$4:$E$49,SMALL(IF(Oct!$Z$4:$Z$49&gt;0,ROW(Oct!$E$4:$E$49)),ROW(39:39))-3,1),"")</f>
        <v/>
      </c>
      <c r="AQ49" s="838" t="str" cm="1">
        <f t="array" ref="AQ49">IFERROR(INDEX(Oct!$Z$4:$Z$49,SMALL(IF(Oct!$Z$4:$Z$49&gt;0,ROW(Oct!$Z$4:$Z$49)),ROW(39:39))-3,1),"")</f>
        <v/>
      </c>
      <c r="AS49" t="str" cm="1">
        <f t="array" ref="AS49">IFERROR(INDEX(Nov!$D$4:$D$49,SMALL(IF(Nov!$Z$4:$Z$49&gt;0,ROW(Nov!$D$4:$D$49)),ROW(39:39))-3,1),"")</f>
        <v/>
      </c>
      <c r="AT49" t="str" cm="1">
        <f t="array" ref="AT49">IFERROR(INDEX(Nov!$E$4:$E$49,SMALL(IF(Nov!$Z$4:$Z$49&gt;0,ROW(Nov!$E$4:$E$49)),ROW(39:39))-3,1),"")</f>
        <v/>
      </c>
      <c r="AU49" s="838" t="str" cm="1">
        <f t="array" ref="AU49">IFERROR(INDEX(Nov!$Z$4:$Z$49,SMALL(IF(Nov!$Z$4:$Z$49&gt;0,ROW(Nov!$Z$4:$Z$49)),ROW(39:39))-3,1),"")</f>
        <v/>
      </c>
      <c r="AW49" t="str" cm="1">
        <f t="array" ref="AW49">IFERROR(INDEX(Dec!$D$4:$D$49,SMALL(IF(Dec!$Z$4:$Z$49&gt;0,ROW(Dec!$D$4:$D$49)),ROW(39:39))-3,1),"")</f>
        <v/>
      </c>
      <c r="AX49" t="str" cm="1">
        <f t="array" ref="AX49">IFERROR(INDEX(Dec!$E$4:$E$49,SMALL(IF(Dec!$Z$4:$Z$49&gt;0,ROW(Dec!$E$4:$E$49)),ROW(39:39))-3,1),"")</f>
        <v/>
      </c>
      <c r="AY49" s="838" t="str" cm="1">
        <f t="array" ref="AY49">IFERROR(INDEX(Dec!$Z$4:$Z$49,SMALL(IF(Dec!$Z$4:$Z$49&gt;0,ROW(Dec!$Z$4:$Z$49)),ROW(39:39))-3,1),"")</f>
        <v/>
      </c>
    </row>
    <row r="50" spans="1:51">
      <c r="A50" t="str">
        <f t="array" ref="A50">IFERROR(INDEX('Bill 32_hidden'!$A$3:$A$565,SMALL(IF('Bill 32_hidden'!$C$3:$C$565&gt;0,ROW('Bill 32_hidden'!$A$3:$A$565)),ROW(40:40))-2,1),"")</f>
        <v/>
      </c>
      <c r="B50" t="str" cm="1">
        <f t="array" ref="B50">IFERROR(INDEX('Bill 32_hidden'!$B$3:$B$565,SMALL(IF('Bill 32_hidden'!$C$3:$C$565&gt;0,ROW('Bill 32_hidden'!$B$3:$B$565)),ROW(40:40))-2,1),"")</f>
        <v/>
      </c>
      <c r="C50" s="838" t="str" cm="1">
        <f t="array" ref="C50">IFERROR(INDEX('Bill 32_hidden'!$C$3:$C$565,SMALL(IF('Bill 32_hidden'!$C$3:$C$565&gt;0,ROW('Bill 32_hidden'!$C$3:$C$565)),ROW(40:40))-2,1),"")</f>
        <v/>
      </c>
      <c r="E50" t="str">
        <f t="array" ref="E50">IFERROR(INDEX(Jan!$D$4:$D$49,SMALL(IF(Jan!$Z$4:$Z$49&gt;0,ROW(Jan!$D$4:$D$49)),ROW(40:40))-3,1),"")</f>
        <v/>
      </c>
      <c r="G50" s="838" t="str" cm="1">
        <f t="array" ref="G50">IFERROR(INDEX(Jan!$Z$4:$Z$49,SMALL(IF(Jan!$Z$4:$Z$49&gt;0,ROW(Jan!$Z$4:$Z$49)),ROW(38:38))-3,1),"")</f>
        <v/>
      </c>
      <c r="I50" t="str" cm="1">
        <f t="array" ref="I50">IFERROR(INDEX(Feb!$D$4:$D$49,SMALL(IF(Feb!$Z$4:$Z$49&gt;0,ROW(Feb!$D$4:$D$49)),ROW(40:40))-3,1),"")</f>
        <v/>
      </c>
      <c r="J50" t="str" cm="1">
        <f t="array" ref="J50">IFERROR(INDEX(Feb!$E$4:$E$49,SMALL(IF(Feb!$Z$4:$Z$49&gt;0,ROW(Feb!$E$4:$E$49)),ROW(40:40))-3,1),"")</f>
        <v/>
      </c>
      <c r="K50" s="838" t="str" cm="1">
        <f t="array" ref="K50">IFERROR(INDEX(Feb!$Z$4:$Z$49,SMALL(IF(Feb!$Z$4:$Z$49&lt;&gt;"",ROW(Feb!$Z$4:$Z$49)),ROW(40:40))-3,1),"")</f>
        <v/>
      </c>
      <c r="M50" t="str" cm="1">
        <f t="array" ref="M50">IFERROR(INDEX(March!$D$4:$D$49,SMALL(IF(March!$Z$4:$Z$49&gt;0,ROW(March!$D$4:$D$49)),ROW(40:40))-3,1),"")</f>
        <v/>
      </c>
      <c r="N50" t="str" cm="1">
        <f t="array" ref="N50">IFERROR(INDEX(March!$E$4:$E$49,SMALL(IF(March!$Z$4:$Z$49&gt;0,ROW(March!$E$4:$E$49)),ROW(40:40))-3,1),"")</f>
        <v/>
      </c>
      <c r="O50" s="838" t="str" cm="1">
        <f t="array" ref="O50">IFERROR(INDEX(March!$Z$4:$Z$49,SMALL(IF(March!$Z$4:$Z$49&gt;0,ROW(March!$Z$4:$Z$49)),ROW(40:40))-3,1),"")</f>
        <v/>
      </c>
      <c r="Q50" t="str" cm="1">
        <f t="array" ref="Q50">IFERROR(INDEX(April!$D$4:$D$49,SMALL(IF(April!$Z$4:$Z$49&gt;0,ROW(April!$D$4:$D$49)),ROW(40:40))-3,1),"")</f>
        <v/>
      </c>
      <c r="R50" t="str" cm="1">
        <f t="array" ref="R50">IFERROR(INDEX(April!$E$4:$E$49,SMALL(IF(April!$Z$4:$Z$49&gt;0,ROW(April!$E$4:$E$49)),ROW(40:40))-3,1),"")</f>
        <v/>
      </c>
      <c r="S50" s="838" t="str" cm="1">
        <f t="array" ref="S50">IFERROR(INDEX(April!$Z$4:$Z$49,SMALL(IF(April!$Z$4:$Z$49&gt;0,ROW(April!$Z$4:$Z$49)),ROW(40:40))-3,1),"")</f>
        <v/>
      </c>
      <c r="U50" t="str" cm="1">
        <f t="array" ref="U50">IFERROR(INDEX(May!$D$4:$D$49,SMALL(IF(May!$Z$4:$Z$49&gt;0,ROW(May!$D$4:$D$49)),ROW(40:40))-3,1),"")</f>
        <v/>
      </c>
      <c r="V50" t="str" cm="1">
        <f t="array" ref="V50">IFERROR(INDEX(May!$E$4:$E$49,SMALL(IF(May!$Z$4:$Z$49&gt;0,ROW(May!$E$4:$E$49)),ROW(40:40))-3,1),"")</f>
        <v/>
      </c>
      <c r="W50" s="838" t="str" cm="1">
        <f t="array" ref="W50">IFERROR(INDEX(May!$Z$4:$Z$49,SMALL(IF(May!$Z$4:$Z$49&gt;0,ROW(May!$Z$4:$Z$49)),ROW(40:40))-3,1),"")</f>
        <v/>
      </c>
      <c r="Y50" t="str" cm="1">
        <f t="array" ref="Y50">IFERROR(INDEX(June!$D$4:$D$49,SMALL(IF(June!$Z$4:$Z$49&gt;0,ROW(June!$D$4:$D$49)),ROW(40:40))-3,1),"")</f>
        <v/>
      </c>
      <c r="Z50" t="str" cm="1">
        <f t="array" ref="Z50">IFERROR(INDEX(June!$E$4:$E$49,SMALL(IF(June!$Z$4:$Z$49&gt;0,ROW(June!$E$4:$E$49)),ROW(40:40))-3,1),"")</f>
        <v/>
      </c>
      <c r="AA50" s="838" t="str" cm="1">
        <f t="array" ref="AA50">IFERROR(INDEX(June!$Z$4:$Z$49,SMALL(IF(June!$Z$4:$Z$49&gt;0,ROW(June!$Z$4:$Z$49)),ROW(40:40))-3,1),"")</f>
        <v/>
      </c>
      <c r="AC50" t="str" cm="1">
        <f t="array" ref="AC50">IFERROR(INDEX(July!$D$4:$D$49,SMALL(IF(July!$Z$4:$Z$49&gt;0,ROW(July!$D$4:$D$49)),ROW(40:40))-3,1),"")</f>
        <v/>
      </c>
      <c r="AD50" t="str" cm="1">
        <f t="array" ref="AD50">IFERROR(INDEX(July!$E$4:$E$49,SMALL(IF(July!$Z$4:$Z$49&gt;0,ROW(July!$E$4:$E$49)),ROW(40:40))-3,1),"")</f>
        <v/>
      </c>
      <c r="AE50" s="838" t="str" cm="1">
        <f t="array" ref="AE50">IFERROR(INDEX(July!$Z$4:$Z$49,SMALL(IF(July!$Z$4:$Z$49&gt;0,ROW(July!$Z$4:$Z$49)),ROW(40:40))-3,1),"")</f>
        <v/>
      </c>
      <c r="AG50" t="str" cm="1">
        <f t="array" ref="AG50">IFERROR(INDEX(Aug!$D$4:$D$49,SMALL(IF(Aug!$Z$4:$Z$49&gt;0,ROW(Aug!$D$4:$D$49)),ROW(40:40))-3,1),"")</f>
        <v/>
      </c>
      <c r="AH50" t="str" cm="1">
        <f t="array" ref="AH50">IFERROR(INDEX(Aug!$E$4:$E$49,SMALL(IF(Aug!$Z$4:$Z$49&gt;0,ROW(Aug!$E$4:$E$49)),ROW(40:40))-3,1),"")</f>
        <v/>
      </c>
      <c r="AI50" s="838" t="str" cm="1">
        <f t="array" ref="AI50">IFERROR(INDEX(Aug!$Z$4:$Z$49,SMALL(IF(Aug!$Z$4:$Z$49&gt;0,ROW(Aug!$Z$4:$Z$49)),ROW(40:40))-3,1),"")</f>
        <v/>
      </c>
      <c r="AK50" s="4" t="str" cm="1">
        <f t="array" ref="AK50">IFERROR(INDEX(Sept!$D$4:$D$49,SMALL(IF(Sept!$Z$4:$Z$49&gt;0,ROW(Sept!$D$4:$D$49)),ROW(40:40))-3,1),"")</f>
        <v/>
      </c>
      <c r="AL50" s="4" t="str" cm="1">
        <f t="array" ref="AL50">IFERROR(INDEX(Sept!$E$4:$E$49,SMALL(IF(Sept!$Z$4:$Z$49&gt;0,ROW(Sept!$E$4:$E$49)),ROW(40:40))-3,1),"")</f>
        <v/>
      </c>
      <c r="AM50" s="842" t="str" cm="1">
        <f t="array" ref="AM50">IFERROR(INDEX(Sept!$Z$4:$Z$49,SMALL(IF(Sept!$Z$4:$Z$49&gt;0,ROW(Sept!$Z$4:$Z$49)),ROW(40:40))-3,1),"")</f>
        <v/>
      </c>
      <c r="AO50" t="str" cm="1">
        <f t="array" ref="AO50">IFERROR(INDEX(Oct!$D$4:$D$49,SMALL(IF(Oct!$Z$4:$Z$49&gt;0,ROW(Oct!$D$4:$D$49)),ROW(40:40))-3,1),"")</f>
        <v/>
      </c>
      <c r="AP50" t="str" cm="1">
        <f t="array" ref="AP50">IFERROR(INDEX(Oct!$E$4:$E$49,SMALL(IF(Oct!$Z$4:$Z$49&gt;0,ROW(Oct!$E$4:$E$49)),ROW(40:40))-3,1),"")</f>
        <v/>
      </c>
      <c r="AQ50" s="838" t="str" cm="1">
        <f t="array" ref="AQ50">IFERROR(INDEX(Oct!$Z$4:$Z$49,SMALL(IF(Oct!$Z$4:$Z$49&gt;0,ROW(Oct!$Z$4:$Z$49)),ROW(40:40))-3,1),"")</f>
        <v/>
      </c>
      <c r="AS50" t="str" cm="1">
        <f t="array" ref="AS50">IFERROR(INDEX(Nov!$D$4:$D$49,SMALL(IF(Nov!$Z$4:$Z$49&gt;0,ROW(Nov!$D$4:$D$49)),ROW(40:40))-3,1),"")</f>
        <v/>
      </c>
      <c r="AT50" t="str" cm="1">
        <f t="array" ref="AT50">IFERROR(INDEX(Nov!$E$4:$E$49,SMALL(IF(Nov!$Z$4:$Z$49&gt;0,ROW(Nov!$E$4:$E$49)),ROW(40:40))-3,1),"")</f>
        <v/>
      </c>
      <c r="AU50" s="838" t="str" cm="1">
        <f t="array" ref="AU50">IFERROR(INDEX(Nov!$Z$4:$Z$49,SMALL(IF(Nov!$Z$4:$Z$49&gt;0,ROW(Nov!$Z$4:$Z$49)),ROW(40:40))-3,1),"")</f>
        <v/>
      </c>
      <c r="AW50" t="str" cm="1">
        <f t="array" ref="AW50">IFERROR(INDEX(Dec!$D$4:$D$49,SMALL(IF(Dec!$Z$4:$Z$49&gt;0,ROW(Dec!$D$4:$D$49)),ROW(40:40))-3,1),"")</f>
        <v/>
      </c>
      <c r="AX50" t="str" cm="1">
        <f t="array" ref="AX50">IFERROR(INDEX(Dec!$E$4:$E$49,SMALL(IF(Dec!$Z$4:$Z$49&gt;0,ROW(Dec!$E$4:$E$49)),ROW(40:40))-3,1),"")</f>
        <v/>
      </c>
      <c r="AY50" s="838" t="str" cm="1">
        <f t="array" ref="AY50">IFERROR(INDEX(Dec!$Z$4:$Z$49,SMALL(IF(Dec!$Z$4:$Z$49&gt;0,ROW(Dec!$Z$4:$Z$49)),ROW(40:40))-3,1),"")</f>
        <v/>
      </c>
    </row>
    <row r="51" spans="1:51">
      <c r="A51" t="str">
        <f t="array" ref="A51">IFERROR(INDEX('Bill 32_hidden'!$A$3:$A$565,SMALL(IF('Bill 32_hidden'!$C$3:$C$565&gt;0,ROW('Bill 32_hidden'!$A$3:$A$565)),ROW(41:41))-2,1),"")</f>
        <v/>
      </c>
      <c r="B51" t="str" cm="1">
        <f t="array" ref="B51">IFERROR(INDEX('Bill 32_hidden'!$B$3:$B$565,SMALL(IF('Bill 32_hidden'!$C$3:$C$565&gt;0,ROW('Bill 32_hidden'!$B$3:$B$565)),ROW(41:41))-2,1),"")</f>
        <v/>
      </c>
      <c r="C51" s="838" t="str" cm="1">
        <f t="array" ref="C51">IFERROR(INDEX('Bill 32_hidden'!$C$3:$C$565,SMALL(IF('Bill 32_hidden'!$C$3:$C$565&gt;0,ROW('Bill 32_hidden'!$C$3:$C$565)),ROW(41:41))-2,1),"")</f>
        <v/>
      </c>
      <c r="E51" t="str">
        <f t="array" ref="E51">IFERROR(INDEX(Jan!$D$4:$D$49,SMALL(IF(Jan!$Z$4:$Z$49&gt;0,ROW(Jan!$D$4:$D$49)),ROW(41:41))-3,1),"")</f>
        <v/>
      </c>
      <c r="G51" s="838" t="str" cm="1">
        <f t="array" ref="G51">IFERROR(INDEX(Jan!$Z$4:$Z$49,SMALL(IF(Jan!$Z$4:$Z$49&gt;0,ROW(Jan!$Z$4:$Z$49)),ROW(39:39))-3,1),"")</f>
        <v/>
      </c>
      <c r="I51" t="str" cm="1">
        <f t="array" ref="I51">IFERROR(INDEX(Feb!$D$4:$D$49,SMALL(IF(Feb!$Z$4:$Z$49&gt;0,ROW(Feb!$D$4:$D$49)),ROW(41:41))-3,1),"")</f>
        <v/>
      </c>
      <c r="J51" t="str" cm="1">
        <f t="array" ref="J51">IFERROR(INDEX(Feb!$E$4:$E$49,SMALL(IF(Feb!$Z$4:$Z$49&gt;0,ROW(Feb!$E$4:$E$49)),ROW(41:41))-3,1),"")</f>
        <v/>
      </c>
      <c r="K51" s="838" t="str" cm="1">
        <f t="array" ref="K51">IFERROR(INDEX(Feb!$Z$4:$Z$49,SMALL(IF(Feb!$Z$4:$Z$49&lt;&gt;"",ROW(Feb!$Z$4:$Z$49)),ROW(41:41))-3,1),"")</f>
        <v/>
      </c>
      <c r="M51" t="str" cm="1">
        <f t="array" ref="M51">IFERROR(INDEX(March!$D$4:$D$49,SMALL(IF(March!$Z$4:$Z$49&gt;0,ROW(March!$D$4:$D$49)),ROW(41:41))-3,1),"")</f>
        <v/>
      </c>
      <c r="N51" t="str" cm="1">
        <f t="array" ref="N51">IFERROR(INDEX(March!$E$4:$E$49,SMALL(IF(March!$Z$4:$Z$49&gt;0,ROW(March!$E$4:$E$49)),ROW(41:41))-3,1),"")</f>
        <v/>
      </c>
      <c r="O51" s="838" t="str" cm="1">
        <f t="array" ref="O51">IFERROR(INDEX(March!$Z$4:$Z$49,SMALL(IF(March!$Z$4:$Z$49&gt;0,ROW(March!$Z$4:$Z$49)),ROW(41:41))-3,1),"")</f>
        <v/>
      </c>
      <c r="Q51" t="str" cm="1">
        <f t="array" ref="Q51">IFERROR(INDEX(April!$D$4:$D$49,SMALL(IF(April!$Z$4:$Z$49&gt;0,ROW(April!$D$4:$D$49)),ROW(41:41))-3,1),"")</f>
        <v/>
      </c>
      <c r="R51" t="str" cm="1">
        <f t="array" ref="R51">IFERROR(INDEX(April!$E$4:$E$49,SMALL(IF(April!$Z$4:$Z$49&gt;0,ROW(April!$E$4:$E$49)),ROW(41:41))-3,1),"")</f>
        <v/>
      </c>
      <c r="S51" s="838" t="str" cm="1">
        <f t="array" ref="S51">IFERROR(INDEX(April!$Z$4:$Z$49,SMALL(IF(April!$Z$4:$Z$49&gt;0,ROW(April!$Z$4:$Z$49)),ROW(41:41))-3,1),"")</f>
        <v/>
      </c>
      <c r="U51" t="str" cm="1">
        <f t="array" ref="U51">IFERROR(INDEX(May!$D$4:$D$49,SMALL(IF(May!$Z$4:$Z$49&gt;0,ROW(May!$D$4:$D$49)),ROW(41:41))-3,1),"")</f>
        <v/>
      </c>
      <c r="V51" t="str" cm="1">
        <f t="array" ref="V51">IFERROR(INDEX(May!$E$4:$E$49,SMALL(IF(May!$Z$4:$Z$49&gt;0,ROW(May!$E$4:$E$49)),ROW(41:41))-3,1),"")</f>
        <v/>
      </c>
      <c r="W51" s="838" t="str" cm="1">
        <f t="array" ref="W51">IFERROR(INDEX(May!$Z$4:$Z$49,SMALL(IF(May!$Z$4:$Z$49&gt;0,ROW(May!$Z$4:$Z$49)),ROW(41:41))-3,1),"")</f>
        <v/>
      </c>
      <c r="Y51" t="str" cm="1">
        <f t="array" ref="Y51">IFERROR(INDEX(June!$D$4:$D$49,SMALL(IF(June!$Z$4:$Z$49&gt;0,ROW(June!$D$4:$D$49)),ROW(41:41))-3,1),"")</f>
        <v/>
      </c>
      <c r="Z51" t="str" cm="1">
        <f t="array" ref="Z51">IFERROR(INDEX(June!$E$4:$E$49,SMALL(IF(June!$Z$4:$Z$49&gt;0,ROW(June!$E$4:$E$49)),ROW(41:41))-3,1),"")</f>
        <v/>
      </c>
      <c r="AA51" s="838" t="str" cm="1">
        <f t="array" ref="AA51">IFERROR(INDEX(June!$Z$4:$Z$49,SMALL(IF(June!$Z$4:$Z$49&gt;0,ROW(June!$Z$4:$Z$49)),ROW(41:41))-3,1),"")</f>
        <v/>
      </c>
      <c r="AC51" t="str" cm="1">
        <f t="array" ref="AC51">IFERROR(INDEX(July!$D$4:$D$49,SMALL(IF(July!$Z$4:$Z$49&gt;0,ROW(July!$D$4:$D$49)),ROW(41:41))-3,1),"")</f>
        <v/>
      </c>
      <c r="AD51" t="str" cm="1">
        <f t="array" ref="AD51">IFERROR(INDEX(July!$E$4:$E$49,SMALL(IF(July!$Z$4:$Z$49&gt;0,ROW(July!$E$4:$E$49)),ROW(41:41))-3,1),"")</f>
        <v/>
      </c>
      <c r="AE51" s="838" t="str" cm="1">
        <f t="array" ref="AE51">IFERROR(INDEX(July!$Z$4:$Z$49,SMALL(IF(July!$Z$4:$Z$49&gt;0,ROW(July!$Z$4:$Z$49)),ROW(41:41))-3,1),"")</f>
        <v/>
      </c>
      <c r="AG51" t="str" cm="1">
        <f t="array" ref="AG51">IFERROR(INDEX(Aug!$D$4:$D$49,SMALL(IF(Aug!$Z$4:$Z$49&gt;0,ROW(Aug!$D$4:$D$49)),ROW(41:41))-3,1),"")</f>
        <v/>
      </c>
      <c r="AH51" t="str" cm="1">
        <f t="array" ref="AH51">IFERROR(INDEX(Aug!$E$4:$E$49,SMALL(IF(Aug!$Z$4:$Z$49&gt;0,ROW(Aug!$E$4:$E$49)),ROW(41:41))-3,1),"")</f>
        <v/>
      </c>
      <c r="AI51" s="838" t="str" cm="1">
        <f t="array" ref="AI51">IFERROR(INDEX(Aug!$Z$4:$Z$49,SMALL(IF(Aug!$Z$4:$Z$49&gt;0,ROW(Aug!$Z$4:$Z$49)),ROW(41:41))-3,1),"")</f>
        <v/>
      </c>
      <c r="AK51" s="4" t="str" cm="1">
        <f t="array" ref="AK51">IFERROR(INDEX(Sept!$D$4:$D$49,SMALL(IF(Sept!$Z$4:$Z$49&gt;0,ROW(Sept!$D$4:$D$49)),ROW(41:41))-3,1),"")</f>
        <v/>
      </c>
      <c r="AL51" s="4" t="str" cm="1">
        <f t="array" ref="AL51">IFERROR(INDEX(Sept!$E$4:$E$49,SMALL(IF(Sept!$Z$4:$Z$49&gt;0,ROW(Sept!$E$4:$E$49)),ROW(41:41))-3,1),"")</f>
        <v/>
      </c>
      <c r="AM51" s="842" t="str" cm="1">
        <f t="array" ref="AM51">IFERROR(INDEX(Sept!$Z$4:$Z$49,SMALL(IF(Sept!$Z$4:$Z$49&gt;0,ROW(Sept!$Z$4:$Z$49)),ROW(41:41))-3,1),"")</f>
        <v/>
      </c>
      <c r="AO51" t="str" cm="1">
        <f t="array" ref="AO51">IFERROR(INDEX(Oct!$D$4:$D$49,SMALL(IF(Oct!$Z$4:$Z$49&gt;0,ROW(Oct!$D$4:$D$49)),ROW(41:41))-3,1),"")</f>
        <v/>
      </c>
      <c r="AP51" t="str" cm="1">
        <f t="array" ref="AP51">IFERROR(INDEX(Oct!$E$4:$E$49,SMALL(IF(Oct!$Z$4:$Z$49&gt;0,ROW(Oct!$E$4:$E$49)),ROW(41:41))-3,1),"")</f>
        <v/>
      </c>
      <c r="AQ51" s="838" t="str" cm="1">
        <f t="array" ref="AQ51">IFERROR(INDEX(Oct!$Z$4:$Z$49,SMALL(IF(Oct!$Z$4:$Z$49&gt;0,ROW(Oct!$Z$4:$Z$49)),ROW(41:41))-3,1),"")</f>
        <v/>
      </c>
      <c r="AS51" t="str" cm="1">
        <f t="array" ref="AS51">IFERROR(INDEX(Nov!$D$4:$D$49,SMALL(IF(Nov!$Z$4:$Z$49&gt;0,ROW(Nov!$D$4:$D$49)),ROW(41:41))-3,1),"")</f>
        <v/>
      </c>
      <c r="AT51" t="str" cm="1">
        <f t="array" ref="AT51">IFERROR(INDEX(Nov!$E$4:$E$49,SMALL(IF(Nov!$Z$4:$Z$49&gt;0,ROW(Nov!$E$4:$E$49)),ROW(41:41))-3,1),"")</f>
        <v/>
      </c>
      <c r="AU51" s="838" t="str" cm="1">
        <f t="array" ref="AU51">IFERROR(INDEX(Nov!$Z$4:$Z$49,SMALL(IF(Nov!$Z$4:$Z$49&gt;0,ROW(Nov!$Z$4:$Z$49)),ROW(41:41))-3,1),"")</f>
        <v/>
      </c>
      <c r="AW51" t="str" cm="1">
        <f t="array" ref="AW51">IFERROR(INDEX(Dec!$D$4:$D$49,SMALL(IF(Dec!$Z$4:$Z$49&gt;0,ROW(Dec!$D$4:$D$49)),ROW(41:41))-3,1),"")</f>
        <v/>
      </c>
      <c r="AX51" t="str" cm="1">
        <f t="array" ref="AX51">IFERROR(INDEX(Dec!$E$4:$E$49,SMALL(IF(Dec!$Z$4:$Z$49&gt;0,ROW(Dec!$E$4:$E$49)),ROW(41:41))-3,1),"")</f>
        <v/>
      </c>
      <c r="AY51" s="838" t="str" cm="1">
        <f t="array" ref="AY51">IFERROR(INDEX(Dec!$Z$4:$Z$49,SMALL(IF(Dec!$Z$4:$Z$49&gt;0,ROW(Dec!$Z$4:$Z$49)),ROW(41:41))-3,1),"")</f>
        <v/>
      </c>
    </row>
    <row r="52" spans="1:51">
      <c r="A52" t="str">
        <f t="array" ref="A52">IFERROR(INDEX('Bill 32_hidden'!$A$3:$A$565,SMALL(IF('Bill 32_hidden'!$C$3:$C$565&gt;0,ROW('Bill 32_hidden'!$A$3:$A$565)),ROW(42:42))-2,1),"")</f>
        <v/>
      </c>
      <c r="B52" t="str" cm="1">
        <f t="array" ref="B52">IFERROR(INDEX('Bill 32_hidden'!$B$3:$B$565,SMALL(IF('Bill 32_hidden'!$C$3:$C$565&gt;0,ROW('Bill 32_hidden'!$B$3:$B$565)),ROW(42:42))-2,1),"")</f>
        <v/>
      </c>
      <c r="C52" s="838" t="str" cm="1">
        <f t="array" ref="C52">IFERROR(INDEX('Bill 32_hidden'!$C$3:$C$565,SMALL(IF('Bill 32_hidden'!$C$3:$C$565&gt;0,ROW('Bill 32_hidden'!$C$3:$C$565)),ROW(42:42))-2,1),"")</f>
        <v/>
      </c>
      <c r="E52" t="str">
        <f t="array" ref="E52">IFERROR(INDEX(Jan!$D$4:$D$49,SMALL(IF(Jan!$Z$4:$Z$49&gt;0,ROW(Jan!$D$4:$D$49)),ROW(42:42))-3,1),"")</f>
        <v/>
      </c>
      <c r="G52" s="838" t="str" cm="1">
        <f t="array" ref="G52">IFERROR(INDEX(Jan!$Z$4:$Z$49,SMALL(IF(Jan!$Z$4:$Z$49&gt;0,ROW(Jan!$Z$4:$Z$49)),ROW(40:40))-3,1),"")</f>
        <v/>
      </c>
      <c r="I52" t="str" cm="1">
        <f t="array" ref="I52">IFERROR(INDEX(Feb!$D$4:$D$49,SMALL(IF(Feb!$Z$4:$Z$49&gt;0,ROW(Feb!$D$4:$D$49)),ROW(42:42))-3,1),"")</f>
        <v/>
      </c>
      <c r="J52" t="str" cm="1">
        <f t="array" ref="J52">IFERROR(INDEX(Feb!$E$4:$E$49,SMALL(IF(Feb!$Z$4:$Z$49&gt;0,ROW(Feb!$E$4:$E$49)),ROW(42:42))-3,1),"")</f>
        <v/>
      </c>
      <c r="K52" s="838" t="str" cm="1">
        <f t="array" ref="K52">IFERROR(INDEX(Feb!$Z$4:$Z$49,SMALL(IF(Feb!$Z$4:$Z$49&lt;&gt;"",ROW(Feb!$Z$4:$Z$49)),ROW(42:42))-3,1),"")</f>
        <v/>
      </c>
      <c r="M52" t="str" cm="1">
        <f t="array" ref="M52">IFERROR(INDEX(March!$D$4:$D$49,SMALL(IF(March!$Z$4:$Z$49&gt;0,ROW(March!$D$4:$D$49)),ROW(42:42))-3,1),"")</f>
        <v/>
      </c>
      <c r="N52" t="str" cm="1">
        <f t="array" ref="N52">IFERROR(INDEX(March!$E$4:$E$49,SMALL(IF(March!$Z$4:$Z$49&gt;0,ROW(March!$E$4:$E$49)),ROW(42:42))-3,1),"")</f>
        <v/>
      </c>
      <c r="O52" s="838" t="str" cm="1">
        <f t="array" ref="O52">IFERROR(INDEX(March!$Z$4:$Z$49,SMALL(IF(March!$Z$4:$Z$49&gt;0,ROW(March!$Z$4:$Z$49)),ROW(42:42))-3,1),"")</f>
        <v/>
      </c>
      <c r="Q52" t="str" cm="1">
        <f t="array" ref="Q52">IFERROR(INDEX(April!$D$4:$D$49,SMALL(IF(April!$Z$4:$Z$49&gt;0,ROW(April!$D$4:$D$49)),ROW(42:42))-3,1),"")</f>
        <v/>
      </c>
      <c r="R52" t="str" cm="1">
        <f t="array" ref="R52">IFERROR(INDEX(April!$E$4:$E$49,SMALL(IF(April!$Z$4:$Z$49&gt;0,ROW(April!$E$4:$E$49)),ROW(42:42))-3,1),"")</f>
        <v/>
      </c>
      <c r="S52" s="838" t="str" cm="1">
        <f t="array" ref="S52">IFERROR(INDEX(April!$Z$4:$Z$49,SMALL(IF(April!$Z$4:$Z$49&gt;0,ROW(April!$Z$4:$Z$49)),ROW(42:42))-3,1),"")</f>
        <v/>
      </c>
      <c r="U52" t="str" cm="1">
        <f t="array" ref="U52">IFERROR(INDEX(May!$D$4:$D$49,SMALL(IF(May!$Z$4:$Z$49&gt;0,ROW(May!$D$4:$D$49)),ROW(42:42))-3,1),"")</f>
        <v/>
      </c>
      <c r="V52" t="str" cm="1">
        <f t="array" ref="V52">IFERROR(INDEX(May!$E$4:$E$49,SMALL(IF(May!$Z$4:$Z$49&gt;0,ROW(May!$E$4:$E$49)),ROW(42:42))-3,1),"")</f>
        <v/>
      </c>
      <c r="W52" s="838" t="str" cm="1">
        <f t="array" ref="W52">IFERROR(INDEX(May!$Z$4:$Z$49,SMALL(IF(May!$Z$4:$Z$49&gt;0,ROW(May!$Z$4:$Z$49)),ROW(42:42))-3,1),"")</f>
        <v/>
      </c>
      <c r="Y52" t="str" cm="1">
        <f t="array" ref="Y52">IFERROR(INDEX(June!$D$4:$D$49,SMALL(IF(June!$Z$4:$Z$49&gt;0,ROW(June!$D$4:$D$49)),ROW(42:42))-3,1),"")</f>
        <v/>
      </c>
      <c r="Z52" t="str" cm="1">
        <f t="array" ref="Z52">IFERROR(INDEX(June!$E$4:$E$49,SMALL(IF(June!$Z$4:$Z$49&gt;0,ROW(June!$E$4:$E$49)),ROW(42:42))-3,1),"")</f>
        <v/>
      </c>
      <c r="AA52" s="838" t="str" cm="1">
        <f t="array" ref="AA52">IFERROR(INDEX(June!$Z$4:$Z$49,SMALL(IF(June!$Z$4:$Z$49&gt;0,ROW(June!$Z$4:$Z$49)),ROW(42:42))-3,1),"")</f>
        <v/>
      </c>
      <c r="AC52" t="str" cm="1">
        <f t="array" ref="AC52">IFERROR(INDEX(July!$D$4:$D$49,SMALL(IF(July!$Z$4:$Z$49&gt;0,ROW(July!$D$4:$D$49)),ROW(42:42))-3,1),"")</f>
        <v/>
      </c>
      <c r="AD52" t="str" cm="1">
        <f t="array" ref="AD52">IFERROR(INDEX(July!$E$4:$E$49,SMALL(IF(July!$Z$4:$Z$49&gt;0,ROW(July!$E$4:$E$49)),ROW(42:42))-3,1),"")</f>
        <v/>
      </c>
      <c r="AE52" s="838" t="str" cm="1">
        <f t="array" ref="AE52">IFERROR(INDEX(July!$Z$4:$Z$49,SMALL(IF(July!$Z$4:$Z$49&gt;0,ROW(July!$Z$4:$Z$49)),ROW(42:42))-3,1),"")</f>
        <v/>
      </c>
      <c r="AG52" t="str" cm="1">
        <f t="array" ref="AG52">IFERROR(INDEX(Aug!$D$4:$D$49,SMALL(IF(Aug!$Z$4:$Z$49&gt;0,ROW(Aug!$D$4:$D$49)),ROW(42:42))-3,1),"")</f>
        <v/>
      </c>
      <c r="AH52" t="str" cm="1">
        <f t="array" ref="AH52">IFERROR(INDEX(Aug!$E$4:$E$49,SMALL(IF(Aug!$Z$4:$Z$49&gt;0,ROW(Aug!$E$4:$E$49)),ROW(42:42))-3,1),"")</f>
        <v/>
      </c>
      <c r="AI52" s="838" t="str" cm="1">
        <f t="array" ref="AI52">IFERROR(INDEX(Aug!$Z$4:$Z$49,SMALL(IF(Aug!$Z$4:$Z$49&gt;0,ROW(Aug!$Z$4:$Z$49)),ROW(42:42))-3,1),"")</f>
        <v/>
      </c>
      <c r="AK52" s="4" t="str" cm="1">
        <f t="array" ref="AK52">IFERROR(INDEX(Sept!$D$4:$D$49,SMALL(IF(Sept!$Z$4:$Z$49&gt;0,ROW(Sept!$D$4:$D$49)),ROW(42:42))-3,1),"")</f>
        <v/>
      </c>
      <c r="AL52" s="4" t="str" cm="1">
        <f t="array" ref="AL52">IFERROR(INDEX(Sept!$E$4:$E$49,SMALL(IF(Sept!$Z$4:$Z$49&gt;0,ROW(Sept!$E$4:$E$49)),ROW(42:42))-3,1),"")</f>
        <v/>
      </c>
      <c r="AM52" s="842" t="str" cm="1">
        <f t="array" ref="AM52">IFERROR(INDEX(Sept!$Z$4:$Z$49,SMALL(IF(Sept!$Z$4:$Z$49&gt;0,ROW(Sept!$Z$4:$Z$49)),ROW(42:42))-3,1),"")</f>
        <v/>
      </c>
      <c r="AO52" t="str" cm="1">
        <f t="array" ref="AO52">IFERROR(INDEX(Oct!$D$4:$D$49,SMALL(IF(Oct!$Z$4:$Z$49&gt;0,ROW(Oct!$D$4:$D$49)),ROW(42:42))-3,1),"")</f>
        <v/>
      </c>
      <c r="AP52" t="str" cm="1">
        <f t="array" ref="AP52">IFERROR(INDEX(Oct!$E$4:$E$49,SMALL(IF(Oct!$Z$4:$Z$49&gt;0,ROW(Oct!$E$4:$E$49)),ROW(42:42))-3,1),"")</f>
        <v/>
      </c>
      <c r="AQ52" s="838" t="str" cm="1">
        <f t="array" ref="AQ52">IFERROR(INDEX(Oct!$Z$4:$Z$49,SMALL(IF(Oct!$Z$4:$Z$49&gt;0,ROW(Oct!$Z$4:$Z$49)),ROW(42:42))-3,1),"")</f>
        <v/>
      </c>
      <c r="AS52" t="str" cm="1">
        <f t="array" ref="AS52">IFERROR(INDEX(Nov!$D$4:$D$49,SMALL(IF(Nov!$Z$4:$Z$49&gt;0,ROW(Nov!$D$4:$D$49)),ROW(42:42))-3,1),"")</f>
        <v/>
      </c>
      <c r="AT52" t="str" cm="1">
        <f t="array" ref="AT52">IFERROR(INDEX(Nov!$E$4:$E$49,SMALL(IF(Nov!$Z$4:$Z$49&gt;0,ROW(Nov!$E$4:$E$49)),ROW(42:42))-3,1),"")</f>
        <v/>
      </c>
      <c r="AU52" s="838" t="str" cm="1">
        <f t="array" ref="AU52">IFERROR(INDEX(Nov!$Z$4:$Z$49,SMALL(IF(Nov!$Z$4:$Z$49&gt;0,ROW(Nov!$Z$4:$Z$49)),ROW(42:42))-3,1),"")</f>
        <v/>
      </c>
      <c r="AW52" t="str" cm="1">
        <f t="array" ref="AW52">IFERROR(INDEX(Dec!$D$4:$D$49,SMALL(IF(Dec!$Z$4:$Z$49&gt;0,ROW(Dec!$D$4:$D$49)),ROW(42:42))-3,1),"")</f>
        <v/>
      </c>
      <c r="AX52" t="str" cm="1">
        <f t="array" ref="AX52">IFERROR(INDEX(Dec!$E$4:$E$49,SMALL(IF(Dec!$Z$4:$Z$49&gt;0,ROW(Dec!$E$4:$E$49)),ROW(42:42))-3,1),"")</f>
        <v/>
      </c>
      <c r="AY52" s="838" t="str" cm="1">
        <f t="array" ref="AY52">IFERROR(INDEX(Dec!$Z$4:$Z$49,SMALL(IF(Dec!$Z$4:$Z$49&gt;0,ROW(Dec!$Z$4:$Z$49)),ROW(42:42))-3,1),"")</f>
        <v/>
      </c>
    </row>
    <row r="53" spans="1:51">
      <c r="A53" t="str">
        <f t="array" ref="A53">IFERROR(INDEX('Bill 32_hidden'!$A$3:$A$565,SMALL(IF('Bill 32_hidden'!$C$3:$C$565&gt;0,ROW('Bill 32_hidden'!$A$3:$A$565)),ROW(43:43))-2,1),"")</f>
        <v/>
      </c>
      <c r="B53" t="str" cm="1">
        <f t="array" ref="B53">IFERROR(INDEX('Bill 32_hidden'!$B$3:$B$565,SMALL(IF('Bill 32_hidden'!$C$3:$C$565&gt;0,ROW('Bill 32_hidden'!$B$3:$B$565)),ROW(43:43))-2,1),"")</f>
        <v/>
      </c>
      <c r="C53" s="838" t="str" cm="1">
        <f t="array" ref="C53">IFERROR(INDEX('Bill 32_hidden'!$C$3:$C$565,SMALL(IF('Bill 32_hidden'!$C$3:$C$565&gt;0,ROW('Bill 32_hidden'!$C$3:$C$565)),ROW(43:43))-2,1),"")</f>
        <v/>
      </c>
      <c r="E53" t="str">
        <f t="array" ref="E53">IFERROR(INDEX(Jan!$D$4:$D$49,SMALL(IF(Jan!$Z$4:$Z$49&gt;0,ROW(Jan!$D$4:$D$49)),ROW(43:43))-3,1),"")</f>
        <v/>
      </c>
      <c r="G53" s="838" t="str" cm="1">
        <f t="array" ref="G53">IFERROR(INDEX(Jan!$Z$4:$Z$49,SMALL(IF(Jan!$Z$4:$Z$49&gt;0,ROW(Jan!$Z$4:$Z$49)),ROW(41:41))-3,1),"")</f>
        <v/>
      </c>
      <c r="I53" t="str" cm="1">
        <f t="array" ref="I53">IFERROR(INDEX(Feb!$D$4:$D$49,SMALL(IF(Feb!$Z$4:$Z$49&gt;0,ROW(Feb!$D$4:$D$49)),ROW(43:43))-3,1),"")</f>
        <v/>
      </c>
      <c r="J53" t="str" cm="1">
        <f t="array" ref="J53">IFERROR(INDEX(Feb!$E$4:$E$49,SMALL(IF(Feb!$Z$4:$Z$49&gt;0,ROW(Feb!$E$4:$E$49)),ROW(43:43))-3,1),"")</f>
        <v/>
      </c>
      <c r="K53" s="838" t="str" cm="1">
        <f t="array" ref="K53">IFERROR(INDEX(Feb!$Z$4:$Z$49,SMALL(IF(Feb!$Z$4:$Z$49&lt;&gt;"",ROW(Feb!$Z$4:$Z$49)),ROW(43:43))-3,1),"")</f>
        <v/>
      </c>
      <c r="M53" t="str" cm="1">
        <f t="array" ref="M53">IFERROR(INDEX(March!$D$4:$D$49,SMALL(IF(March!$Z$4:$Z$49&gt;0,ROW(March!$D$4:$D$49)),ROW(43:43))-3,1),"")</f>
        <v/>
      </c>
      <c r="N53" t="str" cm="1">
        <f t="array" ref="N53">IFERROR(INDEX(March!$E$4:$E$49,SMALL(IF(March!$Z$4:$Z$49&gt;0,ROW(March!$E$4:$E$49)),ROW(43:43))-3,1),"")</f>
        <v/>
      </c>
      <c r="O53" s="838" t="str" cm="1">
        <f t="array" ref="O53">IFERROR(INDEX(March!$Z$4:$Z$49,SMALL(IF(March!$Z$4:$Z$49&gt;0,ROW(March!$Z$4:$Z$49)),ROW(43:43))-3,1),"")</f>
        <v/>
      </c>
      <c r="Q53" t="str" cm="1">
        <f t="array" ref="Q53">IFERROR(INDEX(April!$D$4:$D$49,SMALL(IF(April!$Z$4:$Z$49&gt;0,ROW(April!$D$4:$D$49)),ROW(43:43))-3,1),"")</f>
        <v/>
      </c>
      <c r="R53" t="str" cm="1">
        <f t="array" ref="R53">IFERROR(INDEX(April!$E$4:$E$49,SMALL(IF(April!$Z$4:$Z$49&gt;0,ROW(April!$E$4:$E$49)),ROW(43:43))-3,1),"")</f>
        <v/>
      </c>
      <c r="S53" s="838" t="str" cm="1">
        <f t="array" ref="S53">IFERROR(INDEX(April!$Z$4:$Z$49,SMALL(IF(April!$Z$4:$Z$49&gt;0,ROW(April!$Z$4:$Z$49)),ROW(43:43))-3,1),"")</f>
        <v/>
      </c>
      <c r="U53" t="str" cm="1">
        <f t="array" ref="U53">IFERROR(INDEX(May!$D$4:$D$49,SMALL(IF(May!$Z$4:$Z$49&gt;0,ROW(May!$D$4:$D$49)),ROW(43:43))-3,1),"")</f>
        <v/>
      </c>
      <c r="V53" t="str" cm="1">
        <f t="array" ref="V53">IFERROR(INDEX(May!$E$4:$E$49,SMALL(IF(May!$Z$4:$Z$49&gt;0,ROW(May!$E$4:$E$49)),ROW(43:43))-3,1),"")</f>
        <v/>
      </c>
      <c r="W53" s="838" t="str" cm="1">
        <f t="array" ref="W53">IFERROR(INDEX(May!$Z$4:$Z$49,SMALL(IF(May!$Z$4:$Z$49&gt;0,ROW(May!$Z$4:$Z$49)),ROW(43:43))-3,1),"")</f>
        <v/>
      </c>
      <c r="Y53" t="str" cm="1">
        <f t="array" ref="Y53">IFERROR(INDEX(June!$D$4:$D$49,SMALL(IF(June!$Z$4:$Z$49&gt;0,ROW(June!$D$4:$D$49)),ROW(43:43))-3,1),"")</f>
        <v/>
      </c>
      <c r="Z53" t="str" cm="1">
        <f t="array" ref="Z53">IFERROR(INDEX(June!$E$4:$E$49,SMALL(IF(June!$Z$4:$Z$49&gt;0,ROW(June!$E$4:$E$49)),ROW(43:43))-3,1),"")</f>
        <v/>
      </c>
      <c r="AA53" s="838" t="str" cm="1">
        <f t="array" ref="AA53">IFERROR(INDEX(June!$Z$4:$Z$49,SMALL(IF(June!$Z$4:$Z$49&gt;0,ROW(June!$Z$4:$Z$49)),ROW(43:43))-3,1),"")</f>
        <v/>
      </c>
      <c r="AC53" t="str" cm="1">
        <f t="array" ref="AC53">IFERROR(INDEX(July!$D$4:$D$49,SMALL(IF(July!$Z$4:$Z$49&gt;0,ROW(July!$D$4:$D$49)),ROW(43:43))-3,1),"")</f>
        <v/>
      </c>
      <c r="AD53" t="str" cm="1">
        <f t="array" ref="AD53">IFERROR(INDEX(July!$E$4:$E$49,SMALL(IF(July!$Z$4:$Z$49&gt;0,ROW(July!$E$4:$E$49)),ROW(43:43))-3,1),"")</f>
        <v/>
      </c>
      <c r="AE53" s="838" t="str" cm="1">
        <f t="array" ref="AE53">IFERROR(INDEX(July!$Z$4:$Z$49,SMALL(IF(July!$Z$4:$Z$49&gt;0,ROW(July!$Z$4:$Z$49)),ROW(43:43))-3,1),"")</f>
        <v/>
      </c>
      <c r="AG53" t="str" cm="1">
        <f t="array" ref="AG53">IFERROR(INDEX(Aug!$D$4:$D$49,SMALL(IF(Aug!$Z$4:$Z$49&gt;0,ROW(Aug!$D$4:$D$49)),ROW(43:43))-3,1),"")</f>
        <v/>
      </c>
      <c r="AH53" t="str" cm="1">
        <f t="array" ref="AH53">IFERROR(INDEX(Aug!$E$4:$E$49,SMALL(IF(Aug!$Z$4:$Z$49&gt;0,ROW(Aug!$E$4:$E$49)),ROW(43:43))-3,1),"")</f>
        <v/>
      </c>
      <c r="AI53" s="838" t="str" cm="1">
        <f t="array" ref="AI53">IFERROR(INDEX(Aug!$Z$4:$Z$49,SMALL(IF(Aug!$Z$4:$Z$49&gt;0,ROW(Aug!$Z$4:$Z$49)),ROW(43:43))-3,1),"")</f>
        <v/>
      </c>
      <c r="AK53" s="4" t="str" cm="1">
        <f t="array" ref="AK53">IFERROR(INDEX(Sept!$D$4:$D$49,SMALL(IF(Sept!$Z$4:$Z$49&gt;0,ROW(Sept!$D$4:$D$49)),ROW(43:43))-3,1),"")</f>
        <v/>
      </c>
      <c r="AL53" s="4" t="str" cm="1">
        <f t="array" ref="AL53">IFERROR(INDEX(Sept!$E$4:$E$49,SMALL(IF(Sept!$Z$4:$Z$49&gt;0,ROW(Sept!$E$4:$E$49)),ROW(43:43))-3,1),"")</f>
        <v/>
      </c>
      <c r="AM53" s="842" t="str" cm="1">
        <f t="array" ref="AM53">IFERROR(INDEX(Sept!$Z$4:$Z$49,SMALL(IF(Sept!$Z$4:$Z$49&gt;0,ROW(Sept!$Z$4:$Z$49)),ROW(43:43))-3,1),"")</f>
        <v/>
      </c>
      <c r="AO53" t="str" cm="1">
        <f t="array" ref="AO53">IFERROR(INDEX(Oct!$D$4:$D$49,SMALL(IF(Oct!$Z$4:$Z$49&gt;0,ROW(Oct!$D$4:$D$49)),ROW(43:43))-3,1),"")</f>
        <v/>
      </c>
      <c r="AP53" t="str" cm="1">
        <f t="array" ref="AP53">IFERROR(INDEX(Oct!$E$4:$E$49,SMALL(IF(Oct!$Z$4:$Z$49&gt;0,ROW(Oct!$E$4:$E$49)),ROW(43:43))-3,1),"")</f>
        <v/>
      </c>
      <c r="AQ53" s="838" t="str" cm="1">
        <f t="array" ref="AQ53">IFERROR(INDEX(Oct!$Z$4:$Z$49,SMALL(IF(Oct!$Z$4:$Z$49&gt;0,ROW(Oct!$Z$4:$Z$49)),ROW(43:43))-3,1),"")</f>
        <v/>
      </c>
      <c r="AS53" t="str" cm="1">
        <f t="array" ref="AS53">IFERROR(INDEX(Nov!$D$4:$D$49,SMALL(IF(Nov!$Z$4:$Z$49&gt;0,ROW(Nov!$D$4:$D$49)),ROW(43:43))-3,1),"")</f>
        <v/>
      </c>
      <c r="AT53" t="str" cm="1">
        <f t="array" ref="AT53">IFERROR(INDEX(Nov!$E$4:$E$49,SMALL(IF(Nov!$Z$4:$Z$49&gt;0,ROW(Nov!$E$4:$E$49)),ROW(43:43))-3,1),"")</f>
        <v/>
      </c>
      <c r="AU53" s="838" t="str" cm="1">
        <f t="array" ref="AU53">IFERROR(INDEX(Nov!$Z$4:$Z$49,SMALL(IF(Nov!$Z$4:$Z$49&gt;0,ROW(Nov!$Z$4:$Z$49)),ROW(43:43))-3,1),"")</f>
        <v/>
      </c>
      <c r="AW53" t="str" cm="1">
        <f t="array" ref="AW53">IFERROR(INDEX(Dec!$D$4:$D$49,SMALL(IF(Dec!$Z$4:$Z$49&gt;0,ROW(Dec!$D$4:$D$49)),ROW(43:43))-3,1),"")</f>
        <v/>
      </c>
      <c r="AX53" t="str" cm="1">
        <f t="array" ref="AX53">IFERROR(INDEX(Dec!$E$4:$E$49,SMALL(IF(Dec!$Z$4:$Z$49&gt;0,ROW(Dec!$E$4:$E$49)),ROW(43:43))-3,1),"")</f>
        <v/>
      </c>
      <c r="AY53" s="838" t="str" cm="1">
        <f t="array" ref="AY53">IFERROR(INDEX(Dec!$Z$4:$Z$49,SMALL(IF(Dec!$Z$4:$Z$49&gt;0,ROW(Dec!$Z$4:$Z$49)),ROW(43:43))-3,1),"")</f>
        <v/>
      </c>
    </row>
    <row r="54" spans="1:51">
      <c r="A54" t="str">
        <f t="array" ref="A54">IFERROR(INDEX('Bill 32_hidden'!$A$3:$A$565,SMALL(IF('Bill 32_hidden'!$C$3:$C$565&gt;0,ROW('Bill 32_hidden'!$A$3:$A$565)),ROW(44:44))-2,1),"")</f>
        <v/>
      </c>
      <c r="B54" t="str" cm="1">
        <f t="array" ref="B54">IFERROR(INDEX('Bill 32_hidden'!$B$3:$B$565,SMALL(IF('Bill 32_hidden'!$C$3:$C$565&gt;0,ROW('Bill 32_hidden'!$B$3:$B$565)),ROW(44:44))-2,1),"")</f>
        <v/>
      </c>
      <c r="C54" s="838" t="str" cm="1">
        <f t="array" ref="C54">IFERROR(INDEX('Bill 32_hidden'!$C$3:$C$565,SMALL(IF('Bill 32_hidden'!$C$3:$C$565&gt;0,ROW('Bill 32_hidden'!$C$3:$C$565)),ROW(44:44))-2,1),"")</f>
        <v/>
      </c>
      <c r="E54" t="str">
        <f t="array" ref="E54">IFERROR(INDEX(Jan!$D$4:$D$49,SMALL(IF(Jan!$Z$4:$Z$49&gt;0,ROW(Jan!$D$4:$D$49)),ROW(44:44))-3,1),"")</f>
        <v/>
      </c>
      <c r="G54" s="838" t="str" cm="1">
        <f t="array" ref="G54">IFERROR(INDEX(Jan!$Z$4:$Z$49,SMALL(IF(Jan!$Z$4:$Z$49&gt;0,ROW(Jan!$Z$4:$Z$49)),ROW(42:42))-3,1),"")</f>
        <v/>
      </c>
      <c r="I54" t="str" cm="1">
        <f t="array" ref="I54">IFERROR(INDEX(Feb!$D$4:$D$49,SMALL(IF(Feb!$Z$4:$Z$49&gt;0,ROW(Feb!$D$4:$D$49)),ROW(44:44))-3,1),"")</f>
        <v/>
      </c>
      <c r="J54" t="str" cm="1">
        <f t="array" ref="J54">IFERROR(INDEX(Feb!$E$4:$E$49,SMALL(IF(Feb!$Z$4:$Z$49&gt;0,ROW(Feb!$E$4:$E$49)),ROW(44:44))-3,1),"")</f>
        <v/>
      </c>
      <c r="K54" s="838" t="str" cm="1">
        <f t="array" ref="K54">IFERROR(INDEX(Feb!$Z$4:$Z$49,SMALL(IF(Feb!$Z$4:$Z$49&lt;&gt;"",ROW(Feb!$Z$4:$Z$49)),ROW(44:44))-3,1),"")</f>
        <v/>
      </c>
      <c r="M54" t="str" cm="1">
        <f t="array" ref="M54">IFERROR(INDEX(March!$D$4:$D$49,SMALL(IF(March!$Z$4:$Z$49&gt;0,ROW(March!$D$4:$D$49)),ROW(44:44))-3,1),"")</f>
        <v/>
      </c>
      <c r="N54" t="str" cm="1">
        <f t="array" ref="N54">IFERROR(INDEX(March!$E$4:$E$49,SMALL(IF(March!$Z$4:$Z$49&gt;0,ROW(March!$E$4:$E$49)),ROW(44:44))-3,1),"")</f>
        <v/>
      </c>
      <c r="O54" s="838" t="str" cm="1">
        <f t="array" ref="O54">IFERROR(INDEX(March!$Z$4:$Z$49,SMALL(IF(March!$Z$4:$Z$49&gt;0,ROW(March!$Z$4:$Z$49)),ROW(44:44))-3,1),"")</f>
        <v/>
      </c>
      <c r="Q54" t="str" cm="1">
        <f t="array" ref="Q54">IFERROR(INDEX(April!$D$4:$D$49,SMALL(IF(April!$Z$4:$Z$49&gt;0,ROW(April!$D$4:$D$49)),ROW(44:44))-3,1),"")</f>
        <v/>
      </c>
      <c r="R54" t="str" cm="1">
        <f t="array" ref="R54">IFERROR(INDEX(April!$E$4:$E$49,SMALL(IF(April!$Z$4:$Z$49&gt;0,ROW(April!$E$4:$E$49)),ROW(44:44))-3,1),"")</f>
        <v/>
      </c>
      <c r="S54" s="838" t="str" cm="1">
        <f t="array" ref="S54">IFERROR(INDEX(April!$Z$4:$Z$49,SMALL(IF(April!$Z$4:$Z$49&gt;0,ROW(April!$Z$4:$Z$49)),ROW(44:44))-3,1),"")</f>
        <v/>
      </c>
      <c r="U54" t="str" cm="1">
        <f t="array" ref="U54">IFERROR(INDEX(May!$D$4:$D$49,SMALL(IF(May!$Z$4:$Z$49&gt;0,ROW(May!$D$4:$D$49)),ROW(44:44))-3,1),"")</f>
        <v/>
      </c>
      <c r="V54" t="str" cm="1">
        <f t="array" ref="V54">IFERROR(INDEX(May!$E$4:$E$49,SMALL(IF(May!$Z$4:$Z$49&gt;0,ROW(May!$E$4:$E$49)),ROW(44:44))-3,1),"")</f>
        <v/>
      </c>
      <c r="W54" s="838" t="str" cm="1">
        <f t="array" ref="W54">IFERROR(INDEX(May!$Z$4:$Z$49,SMALL(IF(May!$Z$4:$Z$49&gt;0,ROW(May!$Z$4:$Z$49)),ROW(44:44))-3,1),"")</f>
        <v/>
      </c>
      <c r="Y54" t="str" cm="1">
        <f t="array" ref="Y54">IFERROR(INDEX(June!$D$4:$D$49,SMALL(IF(June!$Z$4:$Z$49&gt;0,ROW(June!$D$4:$D$49)),ROW(44:44))-3,1),"")</f>
        <v/>
      </c>
      <c r="Z54" t="str" cm="1">
        <f t="array" ref="Z54">IFERROR(INDEX(June!$E$4:$E$49,SMALL(IF(June!$Z$4:$Z$49&gt;0,ROW(June!$E$4:$E$49)),ROW(44:44))-3,1),"")</f>
        <v/>
      </c>
      <c r="AA54" s="838" t="str" cm="1">
        <f t="array" ref="AA54">IFERROR(INDEX(June!$Z$4:$Z$49,SMALL(IF(June!$Z$4:$Z$49&gt;0,ROW(June!$Z$4:$Z$49)),ROW(44:44))-3,1),"")</f>
        <v/>
      </c>
      <c r="AC54" t="str" cm="1">
        <f t="array" ref="AC54">IFERROR(INDEX(July!$D$4:$D$49,SMALL(IF(July!$Z$4:$Z$49&gt;0,ROW(July!$D$4:$D$49)),ROW(44:44))-3,1),"")</f>
        <v/>
      </c>
      <c r="AD54" t="str" cm="1">
        <f t="array" ref="AD54">IFERROR(INDEX(July!$E$4:$E$49,SMALL(IF(July!$Z$4:$Z$49&gt;0,ROW(July!$E$4:$E$49)),ROW(44:44))-3,1),"")</f>
        <v/>
      </c>
      <c r="AE54" s="838" t="str" cm="1">
        <f t="array" ref="AE54">IFERROR(INDEX(July!$Z$4:$Z$49,SMALL(IF(July!$Z$4:$Z$49&gt;0,ROW(July!$Z$4:$Z$49)),ROW(44:44))-3,1),"")</f>
        <v/>
      </c>
      <c r="AG54" t="str" cm="1">
        <f t="array" ref="AG54">IFERROR(INDEX(Aug!$D$4:$D$49,SMALL(IF(Aug!$Z$4:$Z$49&gt;0,ROW(Aug!$D$4:$D$49)),ROW(44:44))-3,1),"")</f>
        <v/>
      </c>
      <c r="AH54" t="str" cm="1">
        <f t="array" ref="AH54">IFERROR(INDEX(Aug!$E$4:$E$49,SMALL(IF(Aug!$Z$4:$Z$49&gt;0,ROW(Aug!$E$4:$E$49)),ROW(44:44))-3,1),"")</f>
        <v/>
      </c>
      <c r="AI54" s="838" t="str" cm="1">
        <f t="array" ref="AI54">IFERROR(INDEX(Aug!$Z$4:$Z$49,SMALL(IF(Aug!$Z$4:$Z$49&gt;0,ROW(Aug!$Z$4:$Z$49)),ROW(44:44))-3,1),"")</f>
        <v/>
      </c>
      <c r="AK54" s="4" t="str" cm="1">
        <f t="array" ref="AK54">IFERROR(INDEX(Sept!$D$4:$D$49,SMALL(IF(Sept!$Z$4:$Z$49&gt;0,ROW(Sept!$D$4:$D$49)),ROW(44:44))-3,1),"")</f>
        <v/>
      </c>
      <c r="AL54" s="4" t="str" cm="1">
        <f t="array" ref="AL54">IFERROR(INDEX(Sept!$E$4:$E$49,SMALL(IF(Sept!$Z$4:$Z$49&gt;0,ROW(Sept!$E$4:$E$49)),ROW(44:44))-3,1),"")</f>
        <v/>
      </c>
      <c r="AM54" s="842" t="str" cm="1">
        <f t="array" ref="AM54">IFERROR(INDEX(Sept!$Z$4:$Z$49,SMALL(IF(Sept!$Z$4:$Z$49&gt;0,ROW(Sept!$Z$4:$Z$49)),ROW(44:44))-3,1),"")</f>
        <v/>
      </c>
      <c r="AO54" t="str" cm="1">
        <f t="array" ref="AO54">IFERROR(INDEX(Oct!$D$4:$D$49,SMALL(IF(Oct!$Z$4:$Z$49&gt;0,ROW(Oct!$D$4:$D$49)),ROW(44:44))-3,1),"")</f>
        <v/>
      </c>
      <c r="AP54" t="str" cm="1">
        <f t="array" ref="AP54">IFERROR(INDEX(Oct!$E$4:$E$49,SMALL(IF(Oct!$Z$4:$Z$49&gt;0,ROW(Oct!$E$4:$E$49)),ROW(44:44))-3,1),"")</f>
        <v/>
      </c>
      <c r="AQ54" s="838" t="str" cm="1">
        <f t="array" ref="AQ54">IFERROR(INDEX(Oct!$Z$4:$Z$49,SMALL(IF(Oct!$Z$4:$Z$49&gt;0,ROW(Oct!$Z$4:$Z$49)),ROW(44:44))-3,1),"")</f>
        <v/>
      </c>
      <c r="AS54" t="str" cm="1">
        <f t="array" ref="AS54">IFERROR(INDEX(Nov!$D$4:$D$49,SMALL(IF(Nov!$Z$4:$Z$49&gt;0,ROW(Nov!$D$4:$D$49)),ROW(44:44))-3,1),"")</f>
        <v/>
      </c>
      <c r="AT54" t="str" cm="1">
        <f t="array" ref="AT54">IFERROR(INDEX(Nov!$E$4:$E$49,SMALL(IF(Nov!$Z$4:$Z$49&gt;0,ROW(Nov!$E$4:$E$49)),ROW(44:44))-3,1),"")</f>
        <v/>
      </c>
      <c r="AU54" s="838" t="str" cm="1">
        <f t="array" ref="AU54">IFERROR(INDEX(Nov!$Z$4:$Z$49,SMALL(IF(Nov!$Z$4:$Z$49&gt;0,ROW(Nov!$Z$4:$Z$49)),ROW(44:44))-3,1),"")</f>
        <v/>
      </c>
      <c r="AW54" t="str" cm="1">
        <f t="array" ref="AW54">IFERROR(INDEX(Dec!$D$4:$D$49,SMALL(IF(Dec!$Z$4:$Z$49&gt;0,ROW(Dec!$D$4:$D$49)),ROW(44:44))-3,1),"")</f>
        <v/>
      </c>
      <c r="AX54" t="str" cm="1">
        <f t="array" ref="AX54">IFERROR(INDEX(Dec!$E$4:$E$49,SMALL(IF(Dec!$Z$4:$Z$49&gt;0,ROW(Dec!$E$4:$E$49)),ROW(44:44))-3,1),"")</f>
        <v/>
      </c>
      <c r="AY54" s="838" t="str" cm="1">
        <f t="array" ref="AY54">IFERROR(INDEX(Dec!$Z$4:$Z$49,SMALL(IF(Dec!$Z$4:$Z$49&gt;0,ROW(Dec!$Z$4:$Z$49)),ROW(44:44))-3,1),"")</f>
        <v/>
      </c>
    </row>
    <row r="55" spans="1:51">
      <c r="A55" t="str">
        <f t="array" ref="A55">IFERROR(INDEX('Bill 32_hidden'!$A$3:$A$565,SMALL(IF('Bill 32_hidden'!$C$3:$C$565&gt;0,ROW('Bill 32_hidden'!$A$3:$A$565)),ROW(45:45))-2,1),"")</f>
        <v/>
      </c>
      <c r="B55" t="str" cm="1">
        <f t="array" ref="B55">IFERROR(INDEX('Bill 32_hidden'!$B$3:$B$565,SMALL(IF('Bill 32_hidden'!$C$3:$C$565&gt;0,ROW('Bill 32_hidden'!$B$3:$B$565)),ROW(45:45))-2,1),"")</f>
        <v/>
      </c>
      <c r="C55" s="838" t="str" cm="1">
        <f t="array" ref="C55">IFERROR(INDEX('Bill 32_hidden'!$C$3:$C$565,SMALL(IF('Bill 32_hidden'!$C$3:$C$565&gt;0,ROW('Bill 32_hidden'!$C$3:$C$565)),ROW(45:45))-2,1),"")</f>
        <v/>
      </c>
      <c r="E55" t="str">
        <f t="array" ref="E55">IFERROR(INDEX(Jan!$D$4:$D$49,SMALL(IF(Jan!$Z$4:$Z$49&gt;0,ROW(Jan!$D$4:$D$49)),ROW(45:45))-3,1),"")</f>
        <v/>
      </c>
      <c r="G55" s="838" t="str" cm="1">
        <f t="array" ref="G55">IFERROR(INDEX(Jan!$Z$4:$Z$49,SMALL(IF(Jan!$Z$4:$Z$49&gt;0,ROW(Jan!$Z$4:$Z$49)),ROW(43:43))-3,1),"")</f>
        <v/>
      </c>
      <c r="I55" t="str" cm="1">
        <f t="array" ref="I55">IFERROR(INDEX(Feb!$D$4:$D$49,SMALL(IF(Feb!$Z$4:$Z$49&gt;0,ROW(Feb!$D$4:$D$49)),ROW(45:45))-3,1),"")</f>
        <v/>
      </c>
      <c r="J55" t="str" cm="1">
        <f t="array" ref="J55">IFERROR(INDEX(Feb!$E$4:$E$49,SMALL(IF(Feb!$Z$4:$Z$49&gt;0,ROW(Feb!$E$4:$E$49)),ROW(45:45))-3,1),"")</f>
        <v/>
      </c>
      <c r="K55" s="838" t="str" cm="1">
        <f t="array" ref="K55">IFERROR(INDEX(Feb!$Z$4:$Z$49,SMALL(IF(Feb!$Z$4:$Z$49&lt;&gt;"",ROW(Feb!$Z$4:$Z$49)),ROW(45:45))-3,1),"")</f>
        <v/>
      </c>
      <c r="M55" t="str" cm="1">
        <f t="array" ref="M55">IFERROR(INDEX(March!$D$4:$D$49,SMALL(IF(March!$Z$4:$Z$49&gt;0,ROW(March!$D$4:$D$49)),ROW(45:45))-3,1),"")</f>
        <v/>
      </c>
      <c r="N55" t="str" cm="1">
        <f t="array" ref="N55">IFERROR(INDEX(March!$E$4:$E$49,SMALL(IF(March!$Z$4:$Z$49&gt;0,ROW(March!$E$4:$E$49)),ROW(45:45))-3,1),"")</f>
        <v/>
      </c>
      <c r="O55" s="838" t="str" cm="1">
        <f t="array" ref="O55">IFERROR(INDEX(March!$Z$4:$Z$49,SMALL(IF(March!$Z$4:$Z$49&gt;0,ROW(March!$Z$4:$Z$49)),ROW(45:45))-3,1),"")</f>
        <v/>
      </c>
      <c r="Q55" t="str" cm="1">
        <f t="array" ref="Q55">IFERROR(INDEX(April!$D$4:$D$49,SMALL(IF(April!$Z$4:$Z$49&gt;0,ROW(April!$D$4:$D$49)),ROW(45:45))-3,1),"")</f>
        <v/>
      </c>
      <c r="R55" t="str" cm="1">
        <f t="array" ref="R55">IFERROR(INDEX(April!$E$4:$E$49,SMALL(IF(April!$Z$4:$Z$49&gt;0,ROW(April!$E$4:$E$49)),ROW(45:45))-3,1),"")</f>
        <v/>
      </c>
      <c r="S55" s="838" t="str" cm="1">
        <f t="array" ref="S55">IFERROR(INDEX(April!$Z$4:$Z$49,SMALL(IF(April!$Z$4:$Z$49&gt;0,ROW(April!$Z$4:$Z$49)),ROW(45:45))-3,1),"")</f>
        <v/>
      </c>
      <c r="U55" t="str" cm="1">
        <f t="array" ref="U55">IFERROR(INDEX(May!$D$4:$D$49,SMALL(IF(May!$Z$4:$Z$49&gt;0,ROW(May!$D$4:$D$49)),ROW(45:45))-3,1),"")</f>
        <v/>
      </c>
      <c r="V55" t="str" cm="1">
        <f t="array" ref="V55">IFERROR(INDEX(May!$E$4:$E$49,SMALL(IF(May!$Z$4:$Z$49&gt;0,ROW(May!$E$4:$E$49)),ROW(45:45))-3,1),"")</f>
        <v/>
      </c>
      <c r="W55" s="838" t="str" cm="1">
        <f t="array" ref="W55">IFERROR(INDEX(May!$Z$4:$Z$49,SMALL(IF(May!$Z$4:$Z$49&gt;0,ROW(May!$Z$4:$Z$49)),ROW(45:45))-3,1),"")</f>
        <v/>
      </c>
      <c r="Y55" t="str" cm="1">
        <f t="array" ref="Y55">IFERROR(INDEX(June!$D$4:$D$49,SMALL(IF(June!$Z$4:$Z$49&gt;0,ROW(June!$D$4:$D$49)),ROW(45:45))-3,1),"")</f>
        <v/>
      </c>
      <c r="Z55" t="str" cm="1">
        <f t="array" ref="Z55">IFERROR(INDEX(June!$E$4:$E$49,SMALL(IF(June!$Z$4:$Z$49&gt;0,ROW(June!$E$4:$E$49)),ROW(45:45))-3,1),"")</f>
        <v/>
      </c>
      <c r="AA55" s="838" t="str" cm="1">
        <f t="array" ref="AA55">IFERROR(INDEX(June!$Z$4:$Z$49,SMALL(IF(June!$Z$4:$Z$49&gt;0,ROW(June!$Z$4:$Z$49)),ROW(45:45))-3,1),"")</f>
        <v/>
      </c>
      <c r="AC55" t="str" cm="1">
        <f t="array" ref="AC55">IFERROR(INDEX(July!$D$4:$D$49,SMALL(IF(July!$Z$4:$Z$49&gt;0,ROW(July!$D$4:$D$49)),ROW(45:45))-3,1),"")</f>
        <v/>
      </c>
      <c r="AD55" t="str" cm="1">
        <f t="array" ref="AD55">IFERROR(INDEX(July!$E$4:$E$49,SMALL(IF(July!$Z$4:$Z$49&gt;0,ROW(July!$E$4:$E$49)),ROW(45:45))-3,1),"")</f>
        <v/>
      </c>
      <c r="AE55" s="838" t="str" cm="1">
        <f t="array" ref="AE55">IFERROR(INDEX(July!$Z$4:$Z$49,SMALL(IF(July!$Z$4:$Z$49&gt;0,ROW(July!$Z$4:$Z$49)),ROW(45:45))-3,1),"")</f>
        <v/>
      </c>
      <c r="AG55" t="str" cm="1">
        <f t="array" ref="AG55">IFERROR(INDEX(Aug!$D$4:$D$49,SMALL(IF(Aug!$Z$4:$Z$49&gt;0,ROW(Aug!$D$4:$D$49)),ROW(45:45))-3,1),"")</f>
        <v/>
      </c>
      <c r="AH55" t="str" cm="1">
        <f t="array" ref="AH55">IFERROR(INDEX(Aug!$E$4:$E$49,SMALL(IF(Aug!$Z$4:$Z$49&gt;0,ROW(Aug!$E$4:$E$49)),ROW(45:45))-3,1),"")</f>
        <v/>
      </c>
      <c r="AI55" s="838" t="str" cm="1">
        <f t="array" ref="AI55">IFERROR(INDEX(Aug!$Z$4:$Z$49,SMALL(IF(Aug!$Z$4:$Z$49&gt;0,ROW(Aug!$Z$4:$Z$49)),ROW(45:45))-3,1),"")</f>
        <v/>
      </c>
      <c r="AK55" s="4" t="str" cm="1">
        <f t="array" ref="AK55">IFERROR(INDEX(Sept!$D$4:$D$49,SMALL(IF(Sept!$Z$4:$Z$49&gt;0,ROW(Sept!$D$4:$D$49)),ROW(45:45))-3,1),"")</f>
        <v/>
      </c>
      <c r="AL55" s="4" t="str" cm="1">
        <f t="array" ref="AL55">IFERROR(INDEX(Sept!$E$4:$E$49,SMALL(IF(Sept!$Z$4:$Z$49&gt;0,ROW(Sept!$E$4:$E$49)),ROW(45:45))-3,1),"")</f>
        <v/>
      </c>
      <c r="AM55" s="842" t="str" cm="1">
        <f t="array" ref="AM55">IFERROR(INDEX(Sept!$Z$4:$Z$49,SMALL(IF(Sept!$Z$4:$Z$49&gt;0,ROW(Sept!$Z$4:$Z$49)),ROW(45:45))-3,1),"")</f>
        <v/>
      </c>
      <c r="AO55" t="str" cm="1">
        <f t="array" ref="AO55">IFERROR(INDEX(Oct!$D$4:$D$49,SMALL(IF(Oct!$Z$4:$Z$49&gt;0,ROW(Oct!$D$4:$D$49)),ROW(45:45))-3,1),"")</f>
        <v/>
      </c>
      <c r="AP55" t="str" cm="1">
        <f t="array" ref="AP55">IFERROR(INDEX(Oct!$E$4:$E$49,SMALL(IF(Oct!$Z$4:$Z$49&gt;0,ROW(Oct!$E$4:$E$49)),ROW(45:45))-3,1),"")</f>
        <v/>
      </c>
      <c r="AQ55" s="838" t="str" cm="1">
        <f t="array" ref="AQ55">IFERROR(INDEX(Oct!$Z$4:$Z$49,SMALL(IF(Oct!$Z$4:$Z$49&gt;0,ROW(Oct!$Z$4:$Z$49)),ROW(45:45))-3,1),"")</f>
        <v/>
      </c>
      <c r="AS55" t="str" cm="1">
        <f t="array" ref="AS55">IFERROR(INDEX(Nov!$D$4:$D$49,SMALL(IF(Nov!$Z$4:$Z$49&gt;0,ROW(Nov!$D$4:$D$49)),ROW(45:45))-3,1),"")</f>
        <v/>
      </c>
      <c r="AT55" t="str" cm="1">
        <f t="array" ref="AT55">IFERROR(INDEX(Nov!$E$4:$E$49,SMALL(IF(Nov!$Z$4:$Z$49&gt;0,ROW(Nov!$E$4:$E$49)),ROW(45:45))-3,1),"")</f>
        <v/>
      </c>
      <c r="AU55" s="838" t="str" cm="1">
        <f t="array" ref="AU55">IFERROR(INDEX(Nov!$Z$4:$Z$49,SMALL(IF(Nov!$Z$4:$Z$49&gt;0,ROW(Nov!$Z$4:$Z$49)),ROW(45:45))-3,1),"")</f>
        <v/>
      </c>
      <c r="AW55" t="str" cm="1">
        <f t="array" ref="AW55">IFERROR(INDEX(Dec!$D$4:$D$49,SMALL(IF(Dec!$Z$4:$Z$49&gt;0,ROW(Dec!$D$4:$D$49)),ROW(45:45))-3,1),"")</f>
        <v/>
      </c>
      <c r="AX55" t="str" cm="1">
        <f t="array" ref="AX55">IFERROR(INDEX(Dec!$E$4:$E$49,SMALL(IF(Dec!$Z$4:$Z$49&gt;0,ROW(Dec!$E$4:$E$49)),ROW(45:45))-3,1),"")</f>
        <v/>
      </c>
      <c r="AY55" s="838" t="str" cm="1">
        <f t="array" ref="AY55">IFERROR(INDEX(Dec!$Z$4:$Z$49,SMALL(IF(Dec!$Z$4:$Z$49&gt;0,ROW(Dec!$Z$4:$Z$49)),ROW(45:45))-3,1),"")</f>
        <v/>
      </c>
    </row>
    <row r="56" spans="1:51">
      <c r="A56" t="str">
        <f t="array" ref="A56">IFERROR(INDEX('Bill 32_hidden'!$A$3:$A$565,SMALL(IF('Bill 32_hidden'!$C$3:$C$565&gt;0,ROW('Bill 32_hidden'!$A$3:$A$565)),ROW(46:46))-2,1),"")</f>
        <v/>
      </c>
      <c r="B56" t="str" cm="1">
        <f t="array" ref="B56">IFERROR(INDEX('Bill 32_hidden'!$B$3:$B$565,SMALL(IF('Bill 32_hidden'!$C$3:$C$565&gt;0,ROW('Bill 32_hidden'!$B$3:$B$565)),ROW(46:46))-2,1),"")</f>
        <v/>
      </c>
      <c r="C56" s="838" t="str" cm="1">
        <f t="array" ref="C56">IFERROR(INDEX('Bill 32_hidden'!$C$3:$C$565,SMALL(IF('Bill 32_hidden'!$C$3:$C$565&gt;0,ROW('Bill 32_hidden'!$C$3:$C$565)),ROW(46:46))-2,1),"")</f>
        <v/>
      </c>
      <c r="E56" t="str">
        <f t="array" ref="E56">IFERROR(INDEX(Jan!$D$4:$D$49,SMALL(IF(Jan!$Z$4:$Z$49&gt;0,ROW(Jan!$D$4:$D$49)),ROW(46:46))-3,1),"")</f>
        <v/>
      </c>
      <c r="G56" s="838" t="str" cm="1">
        <f t="array" ref="G56">IFERROR(INDEX(Jan!$Z$4:$Z$49,SMALL(IF(Jan!$Z$4:$Z$49&gt;0,ROW(Jan!$Z$4:$Z$49)),ROW(44:44))-3,1),"")</f>
        <v/>
      </c>
      <c r="I56" t="str" cm="1">
        <f t="array" ref="I56">IFERROR(INDEX(Feb!$D$4:$D$49,SMALL(IF(Feb!$Z$4:$Z$49&gt;0,ROW(Feb!$D$4:$D$49)),ROW(46:46))-3,1),"")</f>
        <v/>
      </c>
      <c r="J56" t="str" cm="1">
        <f t="array" ref="J56">IFERROR(INDEX(Feb!$E$4:$E$49,SMALL(IF(Feb!$Z$4:$Z$49&gt;0,ROW(Feb!$E$4:$E$49)),ROW(46:46))-3,1),"")</f>
        <v/>
      </c>
      <c r="K56" s="838" t="str" cm="1">
        <f t="array" ref="K56">IFERROR(INDEX(Feb!$Z$4:$Z$49,SMALL(IF(Feb!$Z$4:$Z$49&lt;&gt;"",ROW(Feb!$Z$4:$Z$49)),ROW(46:46))-3,1),"")</f>
        <v/>
      </c>
      <c r="M56" t="str" cm="1">
        <f t="array" ref="M56">IFERROR(INDEX(March!$D$4:$D$49,SMALL(IF(March!$Z$4:$Z$49&gt;0,ROW(March!$D$4:$D$49)),ROW(46:46))-3,1),"")</f>
        <v/>
      </c>
      <c r="N56" t="str" cm="1">
        <f t="array" ref="N56">IFERROR(INDEX(March!$E$4:$E$49,SMALL(IF(March!$Z$4:$Z$49&gt;0,ROW(March!$E$4:$E$49)),ROW(46:46))-3,1),"")</f>
        <v/>
      </c>
      <c r="O56" s="838" t="str" cm="1">
        <f t="array" ref="O56">IFERROR(INDEX(March!$Z$4:$Z$49,SMALL(IF(March!$Z$4:$Z$49&gt;0,ROW(March!$Z$4:$Z$49)),ROW(46:46))-3,1),"")</f>
        <v/>
      </c>
      <c r="Q56" t="str" cm="1">
        <f t="array" ref="Q56">IFERROR(INDEX(April!$D$4:$D$49,SMALL(IF(April!$Z$4:$Z$49&gt;0,ROW(April!$D$4:$D$49)),ROW(46:46))-3,1),"")</f>
        <v/>
      </c>
      <c r="R56" t="str" cm="1">
        <f t="array" ref="R56">IFERROR(INDEX(April!$E$4:$E$49,SMALL(IF(April!$Z$4:$Z$49&gt;0,ROW(April!$E$4:$E$49)),ROW(46:46))-3,1),"")</f>
        <v/>
      </c>
      <c r="S56" s="838" t="str" cm="1">
        <f t="array" ref="S56">IFERROR(INDEX(April!$Z$4:$Z$49,SMALL(IF(April!$Z$4:$Z$49&gt;0,ROW(April!$Z$4:$Z$49)),ROW(46:46))-3,1),"")</f>
        <v/>
      </c>
      <c r="U56" t="str" cm="1">
        <f t="array" ref="U56">IFERROR(INDEX(May!$D$4:$D$49,SMALL(IF(May!$Z$4:$Z$49&gt;0,ROW(May!$D$4:$D$49)),ROW(46:46))-3,1),"")</f>
        <v/>
      </c>
      <c r="V56" t="str" cm="1">
        <f t="array" ref="V56">IFERROR(INDEX(May!$E$4:$E$49,SMALL(IF(May!$Z$4:$Z$49&gt;0,ROW(May!$E$4:$E$49)),ROW(46:46))-3,1),"")</f>
        <v/>
      </c>
      <c r="W56" s="838" t="str" cm="1">
        <f t="array" ref="W56">IFERROR(INDEX(May!$Z$4:$Z$49,SMALL(IF(May!$Z$4:$Z$49&gt;0,ROW(May!$Z$4:$Z$49)),ROW(46:46))-3,1),"")</f>
        <v/>
      </c>
      <c r="Y56" t="str" cm="1">
        <f t="array" ref="Y56">IFERROR(INDEX(June!$D$4:$D$49,SMALL(IF(June!$Z$4:$Z$49&gt;0,ROW(June!$D$4:$D$49)),ROW(46:46))-3,1),"")</f>
        <v/>
      </c>
      <c r="Z56" t="str" cm="1">
        <f t="array" ref="Z56">IFERROR(INDEX(June!$E$4:$E$49,SMALL(IF(June!$Z$4:$Z$49&gt;0,ROW(June!$E$4:$E$49)),ROW(46:46))-3,1),"")</f>
        <v/>
      </c>
      <c r="AA56" s="838" t="str" cm="1">
        <f t="array" ref="AA56">IFERROR(INDEX(June!$Z$4:$Z$49,SMALL(IF(June!$Z$4:$Z$49&gt;0,ROW(June!$Z$4:$Z$49)),ROW(46:46))-3,1),"")</f>
        <v/>
      </c>
      <c r="AC56" t="str" cm="1">
        <f t="array" ref="AC56">IFERROR(INDEX(July!$D$4:$D$49,SMALL(IF(July!$Z$4:$Z$49&gt;0,ROW(July!$D$4:$D$49)),ROW(46:46))-3,1),"")</f>
        <v/>
      </c>
      <c r="AD56" t="str" cm="1">
        <f t="array" ref="AD56">IFERROR(INDEX(July!$E$4:$E$49,SMALL(IF(July!$Z$4:$Z$49&gt;0,ROW(July!$E$4:$E$49)),ROW(46:46))-3,1),"")</f>
        <v/>
      </c>
      <c r="AE56" s="838" t="str" cm="1">
        <f t="array" ref="AE56">IFERROR(INDEX(July!$Z$4:$Z$49,SMALL(IF(July!$Z$4:$Z$49&gt;0,ROW(July!$Z$4:$Z$49)),ROW(46:46))-3,1),"")</f>
        <v/>
      </c>
      <c r="AG56" t="str" cm="1">
        <f t="array" ref="AG56">IFERROR(INDEX(Aug!$D$4:$D$49,SMALL(IF(Aug!$Z$4:$Z$49&gt;0,ROW(Aug!$D$4:$D$49)),ROW(46:46))-3,1),"")</f>
        <v/>
      </c>
      <c r="AH56" t="str" cm="1">
        <f t="array" ref="AH56">IFERROR(INDEX(Aug!$E$4:$E$49,SMALL(IF(Aug!$Z$4:$Z$49&gt;0,ROW(Aug!$E$4:$E$49)),ROW(46:46))-3,1),"")</f>
        <v/>
      </c>
      <c r="AI56" s="838" t="str" cm="1">
        <f t="array" ref="AI56">IFERROR(INDEX(Aug!$Z$4:$Z$49,SMALL(IF(Aug!$Z$4:$Z$49&gt;0,ROW(Aug!$Z$4:$Z$49)),ROW(46:46))-3,1),"")</f>
        <v/>
      </c>
      <c r="AK56" s="4" t="str" cm="1">
        <f t="array" ref="AK56">IFERROR(INDEX(Sept!$D$4:$D$49,SMALL(IF(Sept!$Z$4:$Z$49&gt;0,ROW(Sept!$D$4:$D$49)),ROW(46:46))-3,1),"")</f>
        <v/>
      </c>
      <c r="AL56" s="4" t="str" cm="1">
        <f t="array" ref="AL56">IFERROR(INDEX(Sept!$E$4:$E$49,SMALL(IF(Sept!$Z$4:$Z$49&gt;0,ROW(Sept!$E$4:$E$49)),ROW(46:46))-3,1),"")</f>
        <v/>
      </c>
      <c r="AM56" s="842" t="str" cm="1">
        <f t="array" ref="AM56">IFERROR(INDEX(Sept!$Z$4:$Z$49,SMALL(IF(Sept!$Z$4:$Z$49&gt;0,ROW(Sept!$Z$4:$Z$49)),ROW(46:46))-3,1),"")</f>
        <v/>
      </c>
      <c r="AO56" t="str" cm="1">
        <f t="array" ref="AO56">IFERROR(INDEX(Oct!$D$4:$D$49,SMALL(IF(Oct!$Z$4:$Z$49&gt;0,ROW(Oct!$D$4:$D$49)),ROW(46:46))-3,1),"")</f>
        <v/>
      </c>
      <c r="AP56" t="str" cm="1">
        <f t="array" ref="AP56">IFERROR(INDEX(Oct!$E$4:$E$49,SMALL(IF(Oct!$Z$4:$Z$49&gt;0,ROW(Oct!$E$4:$E$49)),ROW(46:46))-3,1),"")</f>
        <v/>
      </c>
      <c r="AQ56" s="838" t="str" cm="1">
        <f t="array" ref="AQ56">IFERROR(INDEX(Oct!$Z$4:$Z$49,SMALL(IF(Oct!$Z$4:$Z$49&gt;0,ROW(Oct!$Z$4:$Z$49)),ROW(46:46))-3,1),"")</f>
        <v/>
      </c>
      <c r="AS56" t="str" cm="1">
        <f t="array" ref="AS56">IFERROR(INDEX(Nov!$D$4:$D$49,SMALL(IF(Nov!$Z$4:$Z$49&gt;0,ROW(Nov!$D$4:$D$49)),ROW(46:46))-3,1),"")</f>
        <v/>
      </c>
      <c r="AT56" t="str" cm="1">
        <f t="array" ref="AT56">IFERROR(INDEX(Nov!$E$4:$E$49,SMALL(IF(Nov!$Z$4:$Z$49&gt;0,ROW(Nov!$E$4:$E$49)),ROW(46:46))-3,1),"")</f>
        <v/>
      </c>
      <c r="AU56" s="838" t="str" cm="1">
        <f t="array" ref="AU56">IFERROR(INDEX(Nov!$Z$4:$Z$49,SMALL(IF(Nov!$Z$4:$Z$49&gt;0,ROW(Nov!$Z$4:$Z$49)),ROW(46:46))-3,1),"")</f>
        <v/>
      </c>
      <c r="AW56" t="str" cm="1">
        <f t="array" ref="AW56">IFERROR(INDEX(Dec!$D$4:$D$49,SMALL(IF(Dec!$Z$4:$Z$49&gt;0,ROW(Dec!$D$4:$D$49)),ROW(46:46))-3,1),"")</f>
        <v/>
      </c>
      <c r="AX56" t="str" cm="1">
        <f t="array" ref="AX56">IFERROR(INDEX(Dec!$E$4:$E$49,SMALL(IF(Dec!$Z$4:$Z$49&gt;0,ROW(Dec!$E$4:$E$49)),ROW(46:46))-3,1),"")</f>
        <v/>
      </c>
      <c r="AY56" s="838" t="str" cm="1">
        <f t="array" ref="AY56">IFERROR(INDEX(Dec!$Z$4:$Z$49,SMALL(IF(Dec!$Z$4:$Z$49&gt;0,ROW(Dec!$Z$4:$Z$49)),ROW(46:46))-3,1),"")</f>
        <v/>
      </c>
    </row>
    <row r="57" spans="1:51">
      <c r="A57" t="str">
        <f t="array" ref="A57">IFERROR(INDEX('Bill 32_hidden'!$A$3:$A$565,SMALL(IF('Bill 32_hidden'!$C$3:$C$565&gt;0,ROW('Bill 32_hidden'!$A$3:$A$565)),ROW(47:47))-2,1),"")</f>
        <v/>
      </c>
      <c r="B57" t="str" cm="1">
        <f t="array" ref="B57">IFERROR(INDEX('Bill 32_hidden'!$B$3:$B$565,SMALL(IF('Bill 32_hidden'!$C$3:$C$565&gt;0,ROW('Bill 32_hidden'!$B$3:$B$565)),ROW(47:47))-2,1),"")</f>
        <v/>
      </c>
      <c r="C57" s="838" t="str" cm="1">
        <f t="array" ref="C57">IFERROR(INDEX('Bill 32_hidden'!$C$3:$C$565,SMALL(IF('Bill 32_hidden'!$C$3:$C$565&gt;0,ROW('Bill 32_hidden'!$C$3:$C$565)),ROW(47:47))-2,1),"")</f>
        <v/>
      </c>
      <c r="E57" t="str">
        <f t="array" ref="E57">IFERROR(INDEX(Jan!$D$4:$D$49,SMALL(IF(Jan!$Z$4:$Z$49&gt;0,ROW(Jan!$D$4:$D$49)),ROW(47:47))-3,1),"")</f>
        <v/>
      </c>
      <c r="I57" t="str" cm="1">
        <f t="array" ref="I57">IFERROR(INDEX(Feb!$D$4:$D$49,SMALL(IF(Feb!$Z$4:$Z$49&gt;0,ROW(Feb!$D$4:$D$49)),ROW(47:47))-3,1),"")</f>
        <v/>
      </c>
      <c r="J57" t="str" cm="1">
        <f t="array" ref="J57">IFERROR(INDEX(Feb!$E$4:$E$49,SMALL(IF(Feb!$Z$4:$Z$49&gt;0,ROW(Feb!$E$4:$E$49)),ROW(47:47))-3,1),"")</f>
        <v/>
      </c>
      <c r="K57" s="838">
        <f>SUM(K22:K56)</f>
        <v>0</v>
      </c>
      <c r="M57" t="str" cm="1">
        <f t="array" ref="M57">IFERROR(INDEX(March!$D$4:$D$49,SMALL(IF(March!$Z$4:$Z$49&gt;0,ROW(March!$D$4:$D$49)),ROW(47:47))-3,1),"")</f>
        <v/>
      </c>
      <c r="N57" t="str" cm="1">
        <f t="array" ref="N57">IFERROR(INDEX(March!$E$4:$E$49,SMALL(IF(March!$Z$4:$Z$49&gt;0,ROW(March!$E$4:$E$49)),ROW(47:47))-3,1),"")</f>
        <v/>
      </c>
      <c r="O57" s="838" t="str" cm="1">
        <f t="array" ref="O57">IFERROR(INDEX(March!$Z$4:$Z$49,SMALL(IF(March!$Z$4:$Z$49&gt;0,ROW(March!$Z$4:$Z$49)),ROW(47:47))-3,1),"")</f>
        <v/>
      </c>
      <c r="Q57" t="str" cm="1">
        <f t="array" ref="Q57">IFERROR(INDEX(April!$D$4:$D$49,SMALL(IF(April!$Z$4:$Z$49&gt;0,ROW(April!$D$4:$D$49)),ROW(47:47))-3,1),"")</f>
        <v/>
      </c>
      <c r="R57" t="str" cm="1">
        <f t="array" ref="R57">IFERROR(INDEX(April!$E$4:$E$49,SMALL(IF(April!$Z$4:$Z$49&gt;0,ROW(April!$E$4:$E$49)),ROW(47:47))-3,1),"")</f>
        <v/>
      </c>
      <c r="S57" s="838" t="str" cm="1">
        <f t="array" ref="S57">IFERROR(INDEX(April!$Z$4:$Z$49,SMALL(IF(April!$Z$4:$Z$49&gt;0,ROW(April!$Z$4:$Z$49)),ROW(47:47))-3,1),"")</f>
        <v/>
      </c>
      <c r="U57" t="str" cm="1">
        <f t="array" ref="U57">IFERROR(INDEX(May!$D$4:$D$49,SMALL(IF(May!$Z$4:$Z$49&gt;0,ROW(May!$D$4:$D$49)),ROW(47:47))-3,1),"")</f>
        <v/>
      </c>
      <c r="V57" t="str" cm="1">
        <f t="array" ref="V57">IFERROR(INDEX(May!$E$4:$E$49,SMALL(IF(May!$Z$4:$Z$49&gt;0,ROW(May!$E$4:$E$49)),ROW(47:47))-3,1),"")</f>
        <v/>
      </c>
      <c r="W57" s="838" t="str" cm="1">
        <f t="array" ref="W57">IFERROR(INDEX(May!$Z$4:$Z$49,SMALL(IF(May!$Z$4:$Z$49&gt;0,ROW(May!$Z$4:$Z$49)),ROW(47:47))-3,1),"")</f>
        <v/>
      </c>
      <c r="Y57" t="str" cm="1">
        <f t="array" ref="Y57">IFERROR(INDEX(June!$D$4:$D$49,SMALL(IF(June!$Z$4:$Z$49&gt;0,ROW(June!$D$4:$D$49)),ROW(47:47))-3,1),"")</f>
        <v/>
      </c>
      <c r="Z57" t="str" cm="1">
        <f t="array" ref="Z57">IFERROR(INDEX(June!$E$4:$E$49,SMALL(IF(June!$Z$4:$Z$49&gt;0,ROW(June!$E$4:$E$49)),ROW(47:47))-3,1),"")</f>
        <v/>
      </c>
      <c r="AA57" s="838" t="str" cm="1">
        <f t="array" ref="AA57">IFERROR(INDEX(June!$Z$4:$Z$49,SMALL(IF(June!$Z$4:$Z$49&gt;0,ROW(June!$Z$4:$Z$49)),ROW(47:47))-3,1),"")</f>
        <v/>
      </c>
      <c r="AC57" t="str" cm="1">
        <f t="array" ref="AC57">IFERROR(INDEX(July!$D$4:$D$49,SMALL(IF(July!$Z$4:$Z$49&gt;0,ROW(July!$D$4:$D$49)),ROW(47:47))-3,1),"")</f>
        <v/>
      </c>
      <c r="AD57" t="str" cm="1">
        <f t="array" ref="AD57">IFERROR(INDEX(July!$E$4:$E$49,SMALL(IF(July!$Z$4:$Z$49&gt;0,ROW(July!$E$4:$E$49)),ROW(47:47))-3,1),"")</f>
        <v/>
      </c>
      <c r="AE57" s="838" t="str" cm="1">
        <f t="array" ref="AE57">IFERROR(INDEX(July!$Z$4:$Z$49,SMALL(IF(July!$Z$4:$Z$49&gt;0,ROW(July!$Z$4:$Z$49)),ROW(47:47))-3,1),"")</f>
        <v/>
      </c>
      <c r="AG57" t="str" cm="1">
        <f t="array" ref="AG57">IFERROR(INDEX(Aug!$D$4:$D$49,SMALL(IF(Aug!$Z$4:$Z$49&gt;0,ROW(Aug!$D$4:$D$49)),ROW(47:47))-3,1),"")</f>
        <v/>
      </c>
      <c r="AH57" t="str" cm="1">
        <f t="array" ref="AH57">IFERROR(INDEX(Aug!$E$4:$E$49,SMALL(IF(Aug!$Z$4:$Z$49&gt;0,ROW(Aug!$E$4:$E$49)),ROW(47:47))-3,1),"")</f>
        <v/>
      </c>
      <c r="AI57" s="838" t="str" cm="1">
        <f t="array" ref="AI57">IFERROR(INDEX(Aug!$Z$4:$Z$49,SMALL(IF(Aug!$Z$4:$Z$49&gt;0,ROW(Aug!$Z$4:$Z$49)),ROW(47:47))-3,1),"")</f>
        <v/>
      </c>
      <c r="AK57" s="4" t="str" cm="1">
        <f t="array" ref="AK57">IFERROR(INDEX(Sept!$D$4:$D$49,SMALL(IF(Sept!$Z$4:$Z$49&gt;0,ROW(Sept!$D$4:$D$49)),ROW(47:47))-3,1),"")</f>
        <v/>
      </c>
      <c r="AL57" s="4" t="str" cm="1">
        <f t="array" ref="AL57">IFERROR(INDEX(Sept!$E$4:$E$49,SMALL(IF(Sept!$Z$4:$Z$49&gt;0,ROW(Sept!$E$4:$E$49)),ROW(47:47))-3,1),"")</f>
        <v/>
      </c>
      <c r="AM57" s="842" t="str" cm="1">
        <f t="array" ref="AM57">IFERROR(INDEX(Sept!$Z$4:$Z$49,SMALL(IF(Sept!$Z$4:$Z$49&gt;0,ROW(Sept!$Z$4:$Z$49)),ROW(47:47))-3,1),"")</f>
        <v/>
      </c>
      <c r="AO57" t="str" cm="1">
        <f t="array" ref="AO57">IFERROR(INDEX(Oct!$D$4:$D$49,SMALL(IF(Oct!$Z$4:$Z$49&gt;0,ROW(Oct!$D$4:$D$49)),ROW(47:47))-3,1),"")</f>
        <v/>
      </c>
      <c r="AP57" t="str" cm="1">
        <f t="array" ref="AP57">IFERROR(INDEX(Oct!$E$4:$E$49,SMALL(IF(Oct!$Z$4:$Z$49&gt;0,ROW(Oct!$E$4:$E$49)),ROW(47:47))-3,1),"")</f>
        <v/>
      </c>
      <c r="AQ57" s="838" t="str" cm="1">
        <f t="array" ref="AQ57">IFERROR(INDEX(Oct!$Z$4:$Z$49,SMALL(IF(Oct!$Z$4:$Z$49&gt;0,ROW(Oct!$Z$4:$Z$49)),ROW(47:47))-3,1),"")</f>
        <v/>
      </c>
      <c r="AS57" t="str" cm="1">
        <f t="array" ref="AS57">IFERROR(INDEX(Nov!$D$4:$D$49,SMALL(IF(Nov!$Z$4:$Z$49&gt;0,ROW(Nov!$D$4:$D$49)),ROW(47:47))-3,1),"")</f>
        <v/>
      </c>
      <c r="AT57" t="str" cm="1">
        <f t="array" ref="AT57">IFERROR(INDEX(Nov!$E$4:$E$49,SMALL(IF(Nov!$Z$4:$Z$49&gt;0,ROW(Nov!$E$4:$E$49)),ROW(47:47))-3,1),"")</f>
        <v/>
      </c>
      <c r="AU57" s="838" t="str" cm="1">
        <f t="array" ref="AU57">IFERROR(INDEX(Nov!$Z$4:$Z$49,SMALL(IF(Nov!$Z$4:$Z$49&gt;0,ROW(Nov!$Z$4:$Z$49)),ROW(47:47))-3,1),"")</f>
        <v/>
      </c>
      <c r="AW57" t="str" cm="1">
        <f t="array" ref="AW57">IFERROR(INDEX(Dec!$D$4:$D$49,SMALL(IF(Dec!$Z$4:$Z$49&gt;0,ROW(Dec!$D$4:$D$49)),ROW(47:47))-3,1),"")</f>
        <v/>
      </c>
      <c r="AX57" t="str" cm="1">
        <f t="array" ref="AX57">IFERROR(INDEX(Dec!$E$4:$E$49,SMALL(IF(Dec!$Z$4:$Z$49&gt;0,ROW(Dec!$E$4:$E$49)),ROW(47:47))-3,1),"")</f>
        <v/>
      </c>
      <c r="AY57" s="838" t="str" cm="1">
        <f t="array" ref="AY57">IFERROR(INDEX(Dec!$Z$4:$Z$49,SMALL(IF(Dec!$Z$4:$Z$49&gt;0,ROW(Dec!$Z$4:$Z$49)),ROW(47:47))-3,1),"")</f>
        <v/>
      </c>
    </row>
    <row r="58" spans="1:51">
      <c r="A58" t="str">
        <f t="array" ref="A58">IFERROR(INDEX('Bill 32_hidden'!$A$3:$A$565,SMALL(IF('Bill 32_hidden'!$C$3:$C$565&gt;0,ROW('Bill 32_hidden'!$A$3:$A$565)),ROW(48:48))-2,1),"")</f>
        <v/>
      </c>
      <c r="B58" t="str" cm="1">
        <f t="array" ref="B58">IFERROR(INDEX('Bill 32_hidden'!$B$3:$B$565,SMALL(IF('Bill 32_hidden'!$C$3:$C$565&gt;0,ROW('Bill 32_hidden'!$B$3:$B$565)),ROW(48:48))-2,1),"")</f>
        <v/>
      </c>
      <c r="C58" s="838" t="str" cm="1">
        <f t="array" ref="C58">IFERROR(INDEX('Bill 32_hidden'!$C$3:$C$565,SMALL(IF('Bill 32_hidden'!$C$3:$C$565&gt;0,ROW('Bill 32_hidden'!$C$3:$C$565)),ROW(48:48))-2,1),"")</f>
        <v/>
      </c>
      <c r="E58" t="str">
        <f t="array" ref="E58">IFERROR(INDEX(Jan!$D$4:$D$49,SMALL(IF(Jan!$Z$4:$Z$49&gt;0,ROW(Jan!$D$4:$D$49)),ROW(48:48))-3,1),"")</f>
        <v/>
      </c>
      <c r="I58" t="str" cm="1">
        <f t="array" ref="I58">IFERROR(INDEX(Feb!$D$4:$D$49,SMALL(IF(Feb!$Z$4:$Z$49&gt;0,ROW(Feb!$D$4:$D$49)),ROW(48:48))-3,1),"")</f>
        <v/>
      </c>
      <c r="J58" t="str" cm="1">
        <f t="array" ref="J58">IFERROR(INDEX(Feb!$E$4:$E$49,SMALL(IF(Feb!$Z$4:$Z$49&gt;0,ROW(Feb!$E$4:$E$49)),ROW(48:48))-3,1),"")</f>
        <v/>
      </c>
      <c r="K58" s="838" t="str" cm="1">
        <f t="array" ref="K58">IFERROR(INDEX(Feb!$Z$4:$Z$49,SMALL(IF(Feb!$Z$4:$Z$49&lt;&gt;"",ROW(Feb!$Z$4:$Z$49)),ROW(48:48))-3,1),"")</f>
        <v/>
      </c>
      <c r="M58" t="str" cm="1">
        <f t="array" ref="M58">IFERROR(INDEX(March!$D$4:$D$49,SMALL(IF(March!$Z$4:$Z$49&gt;0,ROW(March!$D$4:$D$49)),ROW(48:48))-3,1),"")</f>
        <v/>
      </c>
      <c r="N58" t="str" cm="1">
        <f t="array" ref="N58">IFERROR(INDEX(March!$E$4:$E$49,SMALL(IF(March!$Z$4:$Z$49&gt;0,ROW(March!$E$4:$E$49)),ROW(48:48))-3,1),"")</f>
        <v/>
      </c>
      <c r="O58" s="838" t="str" cm="1">
        <f t="array" ref="O58">IFERROR(INDEX(March!$Z$4:$Z$49,SMALL(IF(March!$Z$4:$Z$49&gt;0,ROW(March!$Z$4:$Z$49)),ROW(48:48))-3,1),"")</f>
        <v/>
      </c>
      <c r="Q58" t="str" cm="1">
        <f t="array" ref="Q58">IFERROR(INDEX(April!$D$4:$D$49,SMALL(IF(April!$Z$4:$Z$49&gt;0,ROW(April!$D$4:$D$49)),ROW(48:48))-3,1),"")</f>
        <v/>
      </c>
      <c r="R58" t="str" cm="1">
        <f t="array" ref="R58">IFERROR(INDEX(April!$E$4:$E$49,SMALL(IF(April!$Z$4:$Z$49&gt;0,ROW(April!$E$4:$E$49)),ROW(48:48))-3,1),"")</f>
        <v/>
      </c>
      <c r="S58" s="838" t="str" cm="1">
        <f t="array" ref="S58">IFERROR(INDEX(April!$Z$4:$Z$49,SMALL(IF(April!$Z$4:$Z$49&gt;0,ROW(April!$Z$4:$Z$49)),ROW(48:48))-3,1),"")</f>
        <v/>
      </c>
      <c r="U58" t="str" cm="1">
        <f t="array" ref="U58">IFERROR(INDEX(May!$D$4:$D$49,SMALL(IF(May!$Z$4:$Z$49&gt;0,ROW(May!$D$4:$D$49)),ROW(48:48))-3,1),"")</f>
        <v/>
      </c>
      <c r="V58" t="str" cm="1">
        <f t="array" ref="V58">IFERROR(INDEX(May!$E$4:$E$49,SMALL(IF(May!$Z$4:$Z$49&gt;0,ROW(May!$E$4:$E$49)),ROW(48:48))-3,1),"")</f>
        <v/>
      </c>
      <c r="W58" s="838" t="str" cm="1">
        <f t="array" ref="W58">IFERROR(INDEX(May!$Z$4:$Z$49,SMALL(IF(May!$Z$4:$Z$49&gt;0,ROW(May!$Z$4:$Z$49)),ROW(48:48))-3,1),"")</f>
        <v/>
      </c>
      <c r="Y58" t="str" cm="1">
        <f t="array" ref="Y58">IFERROR(INDEX(June!$D$4:$D$49,SMALL(IF(June!$Z$4:$Z$49&gt;0,ROW(June!$D$4:$D$49)),ROW(48:48))-3,1),"")</f>
        <v/>
      </c>
      <c r="Z58" t="str" cm="1">
        <f t="array" ref="Z58">IFERROR(INDEX(June!$E$4:$E$49,SMALL(IF(June!$Z$4:$Z$49&gt;0,ROW(June!$E$4:$E$49)),ROW(48:48))-3,1),"")</f>
        <v/>
      </c>
      <c r="AA58" s="838" t="str" cm="1">
        <f t="array" ref="AA58">IFERROR(INDEX(June!$Z$4:$Z$49,SMALL(IF(June!$Z$4:$Z$49&gt;0,ROW(June!$Z$4:$Z$49)),ROW(48:48))-3,1),"")</f>
        <v/>
      </c>
      <c r="AC58" t="str" cm="1">
        <f t="array" ref="AC58">IFERROR(INDEX(July!$D$4:$D$49,SMALL(IF(July!$Z$4:$Z$49&gt;0,ROW(July!$D$4:$D$49)),ROW(48:48))-3,1),"")</f>
        <v/>
      </c>
      <c r="AD58" t="str" cm="1">
        <f t="array" ref="AD58">IFERROR(INDEX(July!$E$4:$E$49,SMALL(IF(July!$Z$4:$Z$49&gt;0,ROW(July!$E$4:$E$49)),ROW(48:48))-3,1),"")</f>
        <v/>
      </c>
      <c r="AE58" s="838" t="str" cm="1">
        <f t="array" ref="AE58">IFERROR(INDEX(July!$Z$4:$Z$49,SMALL(IF(July!$Z$4:$Z$49&gt;0,ROW(July!$Z$4:$Z$49)),ROW(48:48))-3,1),"")</f>
        <v/>
      </c>
      <c r="AG58" t="str" cm="1">
        <f t="array" ref="AG58">IFERROR(INDEX(Aug!$D$4:$D$49,SMALL(IF(Aug!$Z$4:$Z$49&gt;0,ROW(Aug!$D$4:$D$49)),ROW(48:48))-3,1),"")</f>
        <v/>
      </c>
      <c r="AH58" t="str" cm="1">
        <f t="array" ref="AH58">IFERROR(INDEX(Aug!$E$4:$E$49,SMALL(IF(Aug!$Z$4:$Z$49&gt;0,ROW(Aug!$E$4:$E$49)),ROW(48:48))-3,1),"")</f>
        <v/>
      </c>
      <c r="AI58" s="838" t="str" cm="1">
        <f t="array" ref="AI58">IFERROR(INDEX(Aug!$Z$4:$Z$49,SMALL(IF(Aug!$Z$4:$Z$49&gt;0,ROW(Aug!$Z$4:$Z$49)),ROW(48:48))-3,1),"")</f>
        <v/>
      </c>
      <c r="AK58" s="4" t="str" cm="1">
        <f t="array" ref="AK58">IFERROR(INDEX(Sept!$D$4:$D$49,SMALL(IF(Sept!$Z$4:$Z$49&gt;0,ROW(Sept!$D$4:$D$49)),ROW(48:48))-3,1),"")</f>
        <v/>
      </c>
      <c r="AL58" s="4" t="str" cm="1">
        <f t="array" ref="AL58">IFERROR(INDEX(Sept!$E$4:$E$49,SMALL(IF(Sept!$Z$4:$Z$49&gt;0,ROW(Sept!$E$4:$E$49)),ROW(48:48))-3,1),"")</f>
        <v/>
      </c>
      <c r="AM58" s="842" t="str" cm="1">
        <f t="array" ref="AM58">IFERROR(INDEX(Sept!$Z$4:$Z$49,SMALL(IF(Sept!$Z$4:$Z$49&gt;0,ROW(Sept!$Z$4:$Z$49)),ROW(48:48))-3,1),"")</f>
        <v/>
      </c>
      <c r="AO58" t="str" cm="1">
        <f t="array" ref="AO58">IFERROR(INDEX(Oct!$D$4:$D$49,SMALL(IF(Oct!$Z$4:$Z$49&gt;0,ROW(Oct!$D$4:$D$49)),ROW(48:48))-3,1),"")</f>
        <v/>
      </c>
      <c r="AP58" t="str" cm="1">
        <f t="array" ref="AP58">IFERROR(INDEX(Oct!$E$4:$E$49,SMALL(IF(Oct!$Z$4:$Z$49&gt;0,ROW(Oct!$E$4:$E$49)),ROW(48:48))-3,1),"")</f>
        <v/>
      </c>
      <c r="AQ58" s="838" t="str" cm="1">
        <f t="array" ref="AQ58">IFERROR(INDEX(Oct!$Z$4:$Z$49,SMALL(IF(Oct!$Z$4:$Z$49&gt;0,ROW(Oct!$Z$4:$Z$49)),ROW(48:48))-3,1),"")</f>
        <v/>
      </c>
      <c r="AS58" t="str" cm="1">
        <f t="array" ref="AS58">IFERROR(INDEX(Nov!$D$4:$D$49,SMALL(IF(Nov!$Z$4:$Z$49&gt;0,ROW(Nov!$D$4:$D$49)),ROW(48:48))-3,1),"")</f>
        <v/>
      </c>
      <c r="AT58" t="str" cm="1">
        <f t="array" ref="AT58">IFERROR(INDEX(Nov!$E$4:$E$49,SMALL(IF(Nov!$Z$4:$Z$49&gt;0,ROW(Nov!$E$4:$E$49)),ROW(48:48))-3,1),"")</f>
        <v/>
      </c>
      <c r="AU58" s="838" t="str" cm="1">
        <f t="array" ref="AU58">IFERROR(INDEX(Nov!$Z$4:$Z$49,SMALL(IF(Nov!$Z$4:$Z$49&gt;0,ROW(Nov!$Z$4:$Z$49)),ROW(48:48))-3,1),"")</f>
        <v/>
      </c>
      <c r="AW58" t="str" cm="1">
        <f t="array" ref="AW58">IFERROR(INDEX(Dec!$D$4:$D$49,SMALL(IF(Dec!$Z$4:$Z$49&gt;0,ROW(Dec!$D$4:$D$49)),ROW(48:48))-3,1),"")</f>
        <v/>
      </c>
      <c r="AX58" t="str" cm="1">
        <f t="array" ref="AX58">IFERROR(INDEX(Dec!$E$4:$E$49,SMALL(IF(Dec!$Z$4:$Z$49&gt;0,ROW(Dec!$E$4:$E$49)),ROW(48:48))-3,1),"")</f>
        <v/>
      </c>
      <c r="AY58" s="838" t="str" cm="1">
        <f t="array" ref="AY58">IFERROR(INDEX(Dec!$Z$4:$Z$49,SMALL(IF(Dec!$Z$4:$Z$49&gt;0,ROW(Dec!$Z$4:$Z$49)),ROW(48:48))-3,1),"")</f>
        <v/>
      </c>
    </row>
    <row r="59" spans="1:51">
      <c r="A59" t="str">
        <f t="array" ref="A59">IFERROR(INDEX('Bill 32_hidden'!$A$3:$A$565,SMALL(IF('Bill 32_hidden'!$C$3:$C$565&gt;0,ROW('Bill 32_hidden'!$A$3:$A$565)),ROW(49:49))-2,1),"")</f>
        <v/>
      </c>
      <c r="B59" t="str" cm="1">
        <f t="array" ref="B59">IFERROR(INDEX('Bill 32_hidden'!$B$3:$B$565,SMALL(IF('Bill 32_hidden'!$C$3:$C$565&gt;0,ROW('Bill 32_hidden'!$B$3:$B$565)),ROW(49:49))-2,1),"")</f>
        <v/>
      </c>
      <c r="C59" s="838" t="str" cm="1">
        <f t="array" ref="C59">IFERROR(INDEX('Bill 32_hidden'!$C$3:$C$565,SMALL(IF('Bill 32_hidden'!$C$3:$C$565&gt;0,ROW('Bill 32_hidden'!$C$3:$C$565)),ROW(49:49))-2,1),"")</f>
        <v/>
      </c>
      <c r="E59" t="str">
        <f t="array" ref="E59">IFERROR(INDEX(Jan!$D$4:$D$49,SMALL(IF(Jan!$Z$4:$Z$49&gt;0,ROW(Jan!$D$4:$D$49)),ROW(49:49))-3,1),"")</f>
        <v/>
      </c>
      <c r="I59" t="str" cm="1">
        <f t="array" ref="I59">IFERROR(INDEX(Feb!$D$4:$D$49,SMALL(IF(Feb!$Z$4:$Z$49&gt;0,ROW(Feb!$D$4:$D$49)),ROW(49:49))-3,1),"")</f>
        <v/>
      </c>
      <c r="J59" t="str" cm="1">
        <f t="array" ref="J59">IFERROR(INDEX(Feb!$E$4:$E$49,SMALL(IF(Feb!$Z$4:$Z$49&gt;0,ROW(Feb!$E$4:$E$49)),ROW(49:49))-3,1),"")</f>
        <v/>
      </c>
      <c r="K59" s="838" t="str" cm="1">
        <f t="array" ref="K59">IFERROR(INDEX(Feb!$Z$4:$Z$49,SMALL(IF(Feb!$Z$4:$Z$49&lt;&gt;"",ROW(Feb!$Z$4:$Z$49)),ROW(49:49))-3,1),"")</f>
        <v/>
      </c>
      <c r="M59" t="str" cm="1">
        <f t="array" ref="M59">IFERROR(INDEX(March!$D$4:$D$49,SMALL(IF(March!$Z$4:$Z$49&gt;0,ROW(March!$D$4:$D$49)),ROW(49:49))-3,1),"")</f>
        <v/>
      </c>
      <c r="N59" t="str" cm="1">
        <f t="array" ref="N59">IFERROR(INDEX(March!$E$4:$E$49,SMALL(IF(March!$Z$4:$Z$49&gt;0,ROW(March!$E$4:$E$49)),ROW(49:49))-3,1),"")</f>
        <v/>
      </c>
      <c r="O59" s="838" t="str" cm="1">
        <f t="array" ref="O59">IFERROR(INDEX(March!$Z$4:$Z$49,SMALL(IF(March!$Z$4:$Z$49&gt;0,ROW(March!$Z$4:$Z$49)),ROW(49:49))-3,1),"")</f>
        <v/>
      </c>
      <c r="Q59" t="str" cm="1">
        <f t="array" ref="Q59">IFERROR(INDEX(April!$D$4:$D$49,SMALL(IF(April!$Z$4:$Z$49&gt;0,ROW(April!$D$4:$D$49)),ROW(49:49))-3,1),"")</f>
        <v/>
      </c>
      <c r="R59" t="str" cm="1">
        <f t="array" ref="R59">IFERROR(INDEX(April!$E$4:$E$49,SMALL(IF(April!$Z$4:$Z$49&gt;0,ROW(April!$E$4:$E$49)),ROW(49:49))-3,1),"")</f>
        <v/>
      </c>
      <c r="S59" s="838" t="str" cm="1">
        <f t="array" ref="S59">IFERROR(INDEX(April!$Z$4:$Z$49,SMALL(IF(April!$Z$4:$Z$49&gt;0,ROW(April!$Z$4:$Z$49)),ROW(49:49))-3,1),"")</f>
        <v/>
      </c>
      <c r="U59" t="str" cm="1">
        <f t="array" ref="U59">IFERROR(INDEX(May!$D$4:$D$49,SMALL(IF(May!$Z$4:$Z$49&gt;0,ROW(May!$D$4:$D$49)),ROW(49:49))-3,1),"")</f>
        <v/>
      </c>
      <c r="V59" t="str" cm="1">
        <f t="array" ref="V59">IFERROR(INDEX(May!$E$4:$E$49,SMALL(IF(May!$Z$4:$Z$49&gt;0,ROW(May!$E$4:$E$49)),ROW(49:49))-3,1),"")</f>
        <v/>
      </c>
      <c r="W59" s="838" t="str" cm="1">
        <f t="array" ref="W59">IFERROR(INDEX(May!$Z$4:$Z$49,SMALL(IF(May!$Z$4:$Z$49&gt;0,ROW(May!$Z$4:$Z$49)),ROW(49:49))-3,1),"")</f>
        <v/>
      </c>
      <c r="Y59" t="str" cm="1">
        <f t="array" ref="Y59">IFERROR(INDEX(June!$D$4:$D$49,SMALL(IF(June!$Z$4:$Z$49&gt;0,ROW(June!$D$4:$D$49)),ROW(49:49))-3,1),"")</f>
        <v/>
      </c>
      <c r="Z59" t="str" cm="1">
        <f t="array" ref="Z59">IFERROR(INDEX(June!$E$4:$E$49,SMALL(IF(June!$Z$4:$Z$49&gt;0,ROW(June!$E$4:$E$49)),ROW(49:49))-3,1),"")</f>
        <v/>
      </c>
      <c r="AA59" s="838" t="str" cm="1">
        <f t="array" ref="AA59">IFERROR(INDEX(June!$Z$4:$Z$49,SMALL(IF(June!$Z$4:$Z$49&gt;0,ROW(June!$Z$4:$Z$49)),ROW(49:49))-3,1),"")</f>
        <v/>
      </c>
      <c r="AC59" t="str" cm="1">
        <f t="array" ref="AC59">IFERROR(INDEX(July!$D$4:$D$49,SMALL(IF(July!$Z$4:$Z$49&gt;0,ROW(July!$D$4:$D$49)),ROW(49:49))-3,1),"")</f>
        <v/>
      </c>
      <c r="AD59" t="str" cm="1">
        <f t="array" ref="AD59">IFERROR(INDEX(July!$E$4:$E$49,SMALL(IF(July!$Z$4:$Z$49&gt;0,ROW(July!$E$4:$E$49)),ROW(49:49))-3,1),"")</f>
        <v/>
      </c>
      <c r="AE59" s="838" t="str" cm="1">
        <f t="array" ref="AE59">IFERROR(INDEX(July!$Z$4:$Z$49,SMALL(IF(July!$Z$4:$Z$49&gt;0,ROW(July!$Z$4:$Z$49)),ROW(49:49))-3,1),"")</f>
        <v/>
      </c>
      <c r="AG59" t="str" cm="1">
        <f t="array" ref="AG59">IFERROR(INDEX(Aug!$D$4:$D$49,SMALL(IF(Aug!$Z$4:$Z$49&gt;0,ROW(Aug!$D$4:$D$49)),ROW(49:49))-3,1),"")</f>
        <v/>
      </c>
      <c r="AH59" t="str" cm="1">
        <f t="array" ref="AH59">IFERROR(INDEX(Aug!$E$4:$E$49,SMALL(IF(Aug!$Z$4:$Z$49&gt;0,ROW(Aug!$E$4:$E$49)),ROW(49:49))-3,1),"")</f>
        <v/>
      </c>
      <c r="AI59" s="838" t="str" cm="1">
        <f t="array" ref="AI59">IFERROR(INDEX(Aug!$Z$4:$Z$49,SMALL(IF(Aug!$Z$4:$Z$49&gt;0,ROW(Aug!$Z$4:$Z$49)),ROW(49:49))-3,1),"")</f>
        <v/>
      </c>
      <c r="AK59" s="4" t="str" cm="1">
        <f t="array" ref="AK59">IFERROR(INDEX(Sept!$D$4:$D$49,SMALL(IF(Sept!$Z$4:$Z$49&gt;0,ROW(Sept!$D$4:$D$49)),ROW(49:49))-3,1),"")</f>
        <v/>
      </c>
      <c r="AL59" s="4" t="str" cm="1">
        <f t="array" ref="AL59">IFERROR(INDEX(Sept!$E$4:$E$49,SMALL(IF(Sept!$Z$4:$Z$49&gt;0,ROW(Sept!$E$4:$E$49)),ROW(49:49))-3,1),"")</f>
        <v/>
      </c>
      <c r="AM59" s="842" t="str" cm="1">
        <f t="array" ref="AM59">IFERROR(INDEX(Sept!$Z$4:$Z$49,SMALL(IF(Sept!$Z$4:$Z$49&gt;0,ROW(Sept!$Z$4:$Z$49)),ROW(49:49))-3,1),"")</f>
        <v/>
      </c>
      <c r="AO59" t="str" cm="1">
        <f t="array" ref="AO59">IFERROR(INDEX(Oct!$D$4:$D$49,SMALL(IF(Oct!$Z$4:$Z$49&gt;0,ROW(Oct!$D$4:$D$49)),ROW(49:49))-3,1),"")</f>
        <v/>
      </c>
      <c r="AP59" t="str" cm="1">
        <f t="array" ref="AP59">IFERROR(INDEX(Oct!$E$4:$E$49,SMALL(IF(Oct!$Z$4:$Z$49&gt;0,ROW(Oct!$E$4:$E$49)),ROW(49:49))-3,1),"")</f>
        <v/>
      </c>
      <c r="AQ59" s="838" t="str" cm="1">
        <f t="array" ref="AQ59">IFERROR(INDEX(Oct!$Z$4:$Z$49,SMALL(IF(Oct!$Z$4:$Z$49&gt;0,ROW(Oct!$Z$4:$Z$49)),ROW(49:49))-3,1),"")</f>
        <v/>
      </c>
      <c r="AS59" t="str" cm="1">
        <f t="array" ref="AS59">IFERROR(INDEX(Nov!$D$4:$D$49,SMALL(IF(Nov!$Z$4:$Z$49&gt;0,ROW(Nov!$D$4:$D$49)),ROW(49:49))-3,1),"")</f>
        <v/>
      </c>
      <c r="AT59" t="str" cm="1">
        <f t="array" ref="AT59">IFERROR(INDEX(Nov!$E$4:$E$49,SMALL(IF(Nov!$Z$4:$Z$49&gt;0,ROW(Nov!$E$4:$E$49)),ROW(49:49))-3,1),"")</f>
        <v/>
      </c>
      <c r="AU59" s="838" t="str" cm="1">
        <f t="array" ref="AU59">IFERROR(INDEX(Nov!$Z$4:$Z$49,SMALL(IF(Nov!$Z$4:$Z$49&gt;0,ROW(Nov!$Z$4:$Z$49)),ROW(49:49))-3,1),"")</f>
        <v/>
      </c>
      <c r="AW59" t="str" cm="1">
        <f t="array" ref="AW59">IFERROR(INDEX(Dec!$D$4:$D$49,SMALL(IF(Dec!$Z$4:$Z$49&gt;0,ROW(Dec!$D$4:$D$49)),ROW(49:49))-3,1),"")</f>
        <v/>
      </c>
      <c r="AX59" t="str" cm="1">
        <f t="array" ref="AX59">IFERROR(INDEX(Dec!$E$4:$E$49,SMALL(IF(Dec!$Z$4:$Z$49&gt;0,ROW(Dec!$E$4:$E$49)),ROW(49:49))-3,1),"")</f>
        <v/>
      </c>
      <c r="AY59" s="838" t="str" cm="1">
        <f t="array" ref="AY59">IFERROR(INDEX(Dec!$Z$4:$Z$49,SMALL(IF(Dec!$Z$4:$Z$49&gt;0,ROW(Dec!$Z$4:$Z$49)),ROW(49:49))-3,1),"")</f>
        <v/>
      </c>
    </row>
    <row r="60" spans="1:51">
      <c r="A60" t="str">
        <f t="array" ref="A60">IFERROR(INDEX('Bill 32_hidden'!$A$3:$A$565,SMALL(IF('Bill 32_hidden'!$C$3:$C$565&gt;0,ROW('Bill 32_hidden'!$A$3:$A$565)),ROW(50:50))-2,1),"")</f>
        <v/>
      </c>
      <c r="B60" t="str" cm="1">
        <f t="array" ref="B60">IFERROR(INDEX('Bill 32_hidden'!$B$3:$B$565,SMALL(IF('Bill 32_hidden'!$C$3:$C$565&gt;0,ROW('Bill 32_hidden'!$B$3:$B$565)),ROW(50:50))-2,1),"")</f>
        <v/>
      </c>
      <c r="C60" s="838" t="str" cm="1">
        <f t="array" ref="C60">IFERROR(INDEX('Bill 32_hidden'!$C$3:$C$565,SMALL(IF('Bill 32_hidden'!$C$3:$C$565&gt;0,ROW('Bill 32_hidden'!$C$3:$C$565)),ROW(50:50))-2,1),"")</f>
        <v/>
      </c>
      <c r="E60" t="str">
        <f t="array" ref="E60">IFERROR(INDEX(Jan!$D$4:$D$49,SMALL(IF(Jan!$Z$4:$Z$49&gt;0,ROW(Jan!$D$4:$D$49)),ROW(50:50))-3,1),"")</f>
        <v/>
      </c>
      <c r="I60" t="str" cm="1">
        <f t="array" ref="I60">IFERROR(INDEX(Feb!$D$4:$D$49,SMALL(IF(Feb!$Z$4:$Z$49&gt;0,ROW(Feb!$D$4:$D$49)),ROW(50:50))-3,1),"")</f>
        <v/>
      </c>
      <c r="J60" t="str" cm="1">
        <f t="array" ref="J60">IFERROR(INDEX(Feb!$E$4:$E$49,SMALL(IF(Feb!$Z$4:$Z$49&gt;0,ROW(Feb!$E$4:$E$49)),ROW(50:50))-3,1),"")</f>
        <v/>
      </c>
      <c r="K60" s="838" t="str" cm="1">
        <f t="array" ref="K60">IFERROR(INDEX(Feb!$Z$4:$Z$49,SMALL(IF(Feb!$Z$4:$Z$49&lt;&gt;"",ROW(Feb!$Z$4:$Z$49)),ROW(50:50))-3,1),"")</f>
        <v/>
      </c>
      <c r="M60" t="str" cm="1">
        <f t="array" ref="M60">IFERROR(INDEX(March!$D$4:$D$49,SMALL(IF(March!$Z$4:$Z$49&gt;0,ROW(March!$D$4:$D$49)),ROW(50:50))-3,1),"")</f>
        <v/>
      </c>
      <c r="N60" t="str" cm="1">
        <f t="array" ref="N60">IFERROR(INDEX(March!$E$4:$E$49,SMALL(IF(March!$Z$4:$Z$49&gt;0,ROW(March!$E$4:$E$49)),ROW(50:50))-3,1),"")</f>
        <v/>
      </c>
      <c r="O60" s="838" t="str" cm="1">
        <f t="array" ref="O60">IFERROR(INDEX(March!$Z$4:$Z$49,SMALL(IF(March!$Z$4:$Z$49&gt;0,ROW(March!$Z$4:$Z$49)),ROW(50:50))-3,1),"")</f>
        <v/>
      </c>
      <c r="Q60" t="str" cm="1">
        <f t="array" ref="Q60">IFERROR(INDEX(April!$D$4:$D$49,SMALL(IF(April!$Z$4:$Z$49&gt;0,ROW(April!$D$4:$D$49)),ROW(50:50))-3,1),"")</f>
        <v/>
      </c>
      <c r="R60" t="str" cm="1">
        <f t="array" ref="R60">IFERROR(INDEX(April!$E$4:$E$49,SMALL(IF(April!$Z$4:$Z$49&gt;0,ROW(April!$E$4:$E$49)),ROW(50:50))-3,1),"")</f>
        <v/>
      </c>
      <c r="S60" s="838" t="str" cm="1">
        <f t="array" ref="S60">IFERROR(INDEX(April!$Z$4:$Z$49,SMALL(IF(April!$Z$4:$Z$49&gt;0,ROW(April!$Z$4:$Z$49)),ROW(50:50))-3,1),"")</f>
        <v/>
      </c>
      <c r="U60" t="str" cm="1">
        <f t="array" ref="U60">IFERROR(INDEX(May!$D$4:$D$49,SMALL(IF(May!$Z$4:$Z$49&gt;0,ROW(May!$D$4:$D$49)),ROW(50:50))-3,1),"")</f>
        <v/>
      </c>
      <c r="V60" t="str" cm="1">
        <f t="array" ref="V60">IFERROR(INDEX(May!$E$4:$E$49,SMALL(IF(May!$Z$4:$Z$49&gt;0,ROW(May!$E$4:$E$49)),ROW(50:50))-3,1),"")</f>
        <v/>
      </c>
      <c r="W60" s="838" t="str" cm="1">
        <f t="array" ref="W60">IFERROR(INDEX(May!$Z$4:$Z$49,SMALL(IF(May!$Z$4:$Z$49&gt;0,ROW(May!$Z$4:$Z$49)),ROW(50:50))-3,1),"")</f>
        <v/>
      </c>
      <c r="Y60" t="str" cm="1">
        <f t="array" ref="Y60">IFERROR(INDEX(June!$D$4:$D$49,SMALL(IF(June!$Z$4:$Z$49&gt;0,ROW(June!$D$4:$D$49)),ROW(50:50))-3,1),"")</f>
        <v/>
      </c>
      <c r="Z60" t="str" cm="1">
        <f t="array" ref="Z60">IFERROR(INDEX(June!$E$4:$E$49,SMALL(IF(June!$Z$4:$Z$49&gt;0,ROW(June!$E$4:$E$49)),ROW(50:50))-3,1),"")</f>
        <v/>
      </c>
      <c r="AA60" s="838" t="str" cm="1">
        <f t="array" ref="AA60">IFERROR(INDEX(June!$Z$4:$Z$49,SMALL(IF(June!$Z$4:$Z$49&gt;0,ROW(June!$Z$4:$Z$49)),ROW(50:50))-3,1),"")</f>
        <v/>
      </c>
      <c r="AC60" t="str" cm="1">
        <f t="array" ref="AC60">IFERROR(INDEX(July!$D$4:$D$49,SMALL(IF(July!$Z$4:$Z$49&gt;0,ROW(July!$D$4:$D$49)),ROW(50:50))-3,1),"")</f>
        <v/>
      </c>
      <c r="AD60" t="str" cm="1">
        <f t="array" ref="AD60">IFERROR(INDEX(July!$E$4:$E$49,SMALL(IF(July!$Z$4:$Z$49&gt;0,ROW(July!$E$4:$E$49)),ROW(50:50))-3,1),"")</f>
        <v/>
      </c>
      <c r="AE60" s="838" t="str" cm="1">
        <f t="array" ref="AE60">IFERROR(INDEX(July!$Z$4:$Z$49,SMALL(IF(July!$Z$4:$Z$49&gt;0,ROW(July!$Z$4:$Z$49)),ROW(50:50))-3,1),"")</f>
        <v/>
      </c>
      <c r="AG60" t="str" cm="1">
        <f t="array" ref="AG60">IFERROR(INDEX(Aug!$D$4:$D$49,SMALL(IF(Aug!$Z$4:$Z$49&gt;0,ROW(Aug!$D$4:$D$49)),ROW(50:50))-3,1),"")</f>
        <v/>
      </c>
      <c r="AH60" t="str" cm="1">
        <f t="array" ref="AH60">IFERROR(INDEX(Aug!$E$4:$E$49,SMALL(IF(Aug!$Z$4:$Z$49&gt;0,ROW(Aug!$E$4:$E$49)),ROW(50:50))-3,1),"")</f>
        <v/>
      </c>
      <c r="AI60" s="838" t="str" cm="1">
        <f t="array" ref="AI60">IFERROR(INDEX(Aug!$Z$4:$Z$49,SMALL(IF(Aug!$Z$4:$Z$49&gt;0,ROW(Aug!$Z$4:$Z$49)),ROW(50:50))-3,1),"")</f>
        <v/>
      </c>
      <c r="AK60" s="4" t="str" cm="1">
        <f t="array" ref="AK60">IFERROR(INDEX(Sept!$D$4:$D$49,SMALL(IF(Sept!$Z$4:$Z$49&gt;0,ROW(Sept!$D$4:$D$49)),ROW(50:50))-3,1),"")</f>
        <v/>
      </c>
      <c r="AL60" s="4" t="str" cm="1">
        <f t="array" ref="AL60">IFERROR(INDEX(Sept!$E$4:$E$49,SMALL(IF(Sept!$Z$4:$Z$49&gt;0,ROW(Sept!$E$4:$E$49)),ROW(50:50))-3,1),"")</f>
        <v/>
      </c>
      <c r="AM60" s="842" t="str" cm="1">
        <f t="array" ref="AM60">IFERROR(INDEX(Sept!$Z$4:$Z$49,SMALL(IF(Sept!$Z$4:$Z$49&gt;0,ROW(Sept!$Z$4:$Z$49)),ROW(50:50))-3,1),"")</f>
        <v/>
      </c>
      <c r="AO60" t="str" cm="1">
        <f t="array" ref="AO60">IFERROR(INDEX(Oct!$D$4:$D$49,SMALL(IF(Oct!$Z$4:$Z$49&gt;0,ROW(Oct!$D$4:$D$49)),ROW(50:50))-3,1),"")</f>
        <v/>
      </c>
      <c r="AP60" t="str" cm="1">
        <f t="array" ref="AP60">IFERROR(INDEX(Oct!$E$4:$E$49,SMALL(IF(Oct!$Z$4:$Z$49&gt;0,ROW(Oct!$E$4:$E$49)),ROW(50:50))-3,1),"")</f>
        <v/>
      </c>
      <c r="AQ60" s="838" t="str" cm="1">
        <f t="array" ref="AQ60">IFERROR(INDEX(Oct!$Z$4:$Z$49,SMALL(IF(Oct!$Z$4:$Z$49&gt;0,ROW(Oct!$Z$4:$Z$49)),ROW(50:50))-3,1),"")</f>
        <v/>
      </c>
      <c r="AS60" t="str" cm="1">
        <f t="array" ref="AS60">IFERROR(INDEX(Nov!$D$4:$D$49,SMALL(IF(Nov!$Z$4:$Z$49&gt;0,ROW(Nov!$D$4:$D$49)),ROW(50:50))-3,1),"")</f>
        <v/>
      </c>
      <c r="AT60" t="str" cm="1">
        <f t="array" ref="AT60">IFERROR(INDEX(Nov!$E$4:$E$49,SMALL(IF(Nov!$Z$4:$Z$49&gt;0,ROW(Nov!$E$4:$E$49)),ROW(50:50))-3,1),"")</f>
        <v/>
      </c>
      <c r="AU60" s="838" t="str" cm="1">
        <f t="array" ref="AU60">IFERROR(INDEX(Nov!$Z$4:$Z$49,SMALL(IF(Nov!$Z$4:$Z$49&gt;0,ROW(Nov!$Z$4:$Z$49)),ROW(50:50))-3,1),"")</f>
        <v/>
      </c>
      <c r="AW60" t="str" cm="1">
        <f t="array" ref="AW60">IFERROR(INDEX(Dec!$D$4:$D$49,SMALL(IF(Dec!$Z$4:$Z$49&gt;0,ROW(Dec!$D$4:$D$49)),ROW(50:50))-3,1),"")</f>
        <v/>
      </c>
      <c r="AX60" t="str" cm="1">
        <f t="array" ref="AX60">IFERROR(INDEX(Dec!$E$4:$E$49,SMALL(IF(Dec!$Z$4:$Z$49&gt;0,ROW(Dec!$E$4:$E$49)),ROW(50:50))-3,1),"")</f>
        <v/>
      </c>
      <c r="AY60" s="838" t="str" cm="1">
        <f t="array" ref="AY60">IFERROR(INDEX(Dec!$Z$4:$Z$49,SMALL(IF(Dec!$Z$4:$Z$49&gt;0,ROW(Dec!$Z$4:$Z$49)),ROW(50:50))-3,1),"")</f>
        <v/>
      </c>
    </row>
    <row r="61" spans="1:51">
      <c r="A61" t="str">
        <f t="array" ref="A61">IFERROR(INDEX('Bill 32_hidden'!$A$3:$A$565,SMALL(IF('Bill 32_hidden'!$C$3:$C$565&gt;0,ROW('Bill 32_hidden'!$A$3:$A$565)),ROW(51:51))-2,1),"")</f>
        <v/>
      </c>
      <c r="B61" t="str" cm="1">
        <f t="array" ref="B61">IFERROR(INDEX('Bill 32_hidden'!$B$3:$B$565,SMALL(IF('Bill 32_hidden'!$C$3:$C$565&gt;0,ROW('Bill 32_hidden'!$B$3:$B$565)),ROW(51:51))-2,1),"")</f>
        <v/>
      </c>
      <c r="C61" s="838" t="str" cm="1">
        <f t="array" ref="C61">IFERROR(INDEX('Bill 32_hidden'!$C$3:$C$565,SMALL(IF('Bill 32_hidden'!$C$3:$C$565&gt;0,ROW('Bill 32_hidden'!$C$3:$C$565)),ROW(51:51))-2,1),"")</f>
        <v/>
      </c>
      <c r="E61" t="str">
        <f t="array" ref="E61">IFERROR(INDEX(Jan!$D$4:$D$49,SMALL(IF(Jan!$Z$4:$Z$49&gt;0,ROW(Jan!$D$4:$D$49)),ROW(51:51))-3,1),"")</f>
        <v/>
      </c>
      <c r="I61" t="str" cm="1">
        <f t="array" ref="I61">IFERROR(INDEX(Feb!$D$4:$D$49,SMALL(IF(Feb!$Z$4:$Z$49&gt;0,ROW(Feb!$D$4:$D$49)),ROW(51:51))-3,1),"")</f>
        <v/>
      </c>
      <c r="J61" t="str" cm="1">
        <f t="array" ref="J61">IFERROR(INDEX(Feb!$E$4:$E$49,SMALL(IF(Feb!$Z$4:$Z$49&gt;0,ROW(Feb!$E$4:$E$49)),ROW(51:51))-3,1),"")</f>
        <v/>
      </c>
      <c r="K61" s="838" t="str" cm="1">
        <f t="array" ref="K61">IFERROR(INDEX(Feb!$Z$4:$Z$49,SMALL(IF(Feb!$Z$4:$Z$49&lt;&gt;"",ROW(Feb!$Z$4:$Z$49)),ROW(51:51))-3,1),"")</f>
        <v/>
      </c>
      <c r="M61" t="str" cm="1">
        <f t="array" ref="M61">IFERROR(INDEX(March!$D$4:$D$49,SMALL(IF(March!$Z$4:$Z$49&gt;0,ROW(March!$D$4:$D$49)),ROW(51:51))-3,1),"")</f>
        <v/>
      </c>
      <c r="N61" t="str" cm="1">
        <f t="array" ref="N61">IFERROR(INDEX(March!$E$4:$E$49,SMALL(IF(March!$Z$4:$Z$49&gt;0,ROW(March!$E$4:$E$49)),ROW(51:51))-3,1),"")</f>
        <v/>
      </c>
      <c r="O61" s="838" t="str" cm="1">
        <f t="array" ref="O61">IFERROR(INDEX(March!$Z$4:$Z$49,SMALL(IF(March!$Z$4:$Z$49&gt;0,ROW(March!$Z$4:$Z$49)),ROW(51:51))-3,1),"")</f>
        <v/>
      </c>
      <c r="Q61" t="str" cm="1">
        <f t="array" ref="Q61">IFERROR(INDEX(April!$D$4:$D$49,SMALL(IF(April!$Z$4:$Z$49&gt;0,ROW(April!$D$4:$D$49)),ROW(51:51))-3,1),"")</f>
        <v/>
      </c>
      <c r="R61" t="str" cm="1">
        <f t="array" ref="R61">IFERROR(INDEX(April!$E$4:$E$49,SMALL(IF(April!$Z$4:$Z$49&gt;0,ROW(April!$E$4:$E$49)),ROW(51:51))-3,1),"")</f>
        <v/>
      </c>
      <c r="S61" s="838" t="str" cm="1">
        <f t="array" ref="S61">IFERROR(INDEX(April!$Z$4:$Z$49,SMALL(IF(April!$Z$4:$Z$49&gt;0,ROW(April!$Z$4:$Z$49)),ROW(51:51))-3,1),"")</f>
        <v/>
      </c>
      <c r="U61" t="str" cm="1">
        <f t="array" ref="U61">IFERROR(INDEX(May!$D$4:$D$49,SMALL(IF(May!$Z$4:$Z$49&gt;0,ROW(May!$D$4:$D$49)),ROW(51:51))-3,1),"")</f>
        <v/>
      </c>
      <c r="V61" t="str" cm="1">
        <f t="array" ref="V61">IFERROR(INDEX(May!$E$4:$E$49,SMALL(IF(May!$Z$4:$Z$49&gt;0,ROW(May!$E$4:$E$49)),ROW(51:51))-3,1),"")</f>
        <v/>
      </c>
      <c r="W61" s="838" t="str" cm="1">
        <f t="array" ref="W61">IFERROR(INDEX(May!$Z$4:$Z$49,SMALL(IF(May!$Z$4:$Z$49&gt;0,ROW(May!$Z$4:$Z$49)),ROW(51:51))-3,1),"")</f>
        <v/>
      </c>
      <c r="Y61" t="str" cm="1">
        <f t="array" ref="Y61">IFERROR(INDEX(June!$D$4:$D$49,SMALL(IF(June!$Z$4:$Z$49&gt;0,ROW(June!$D$4:$D$49)),ROW(51:51))-3,1),"")</f>
        <v/>
      </c>
      <c r="Z61" t="str" cm="1">
        <f t="array" ref="Z61">IFERROR(INDEX(June!$E$4:$E$49,SMALL(IF(June!$Z$4:$Z$49&gt;0,ROW(June!$E$4:$E$49)),ROW(51:51))-3,1),"")</f>
        <v/>
      </c>
      <c r="AA61" s="838" t="str" cm="1">
        <f t="array" ref="AA61">IFERROR(INDEX(June!$Z$4:$Z$49,SMALL(IF(June!$Z$4:$Z$49&gt;0,ROW(June!$Z$4:$Z$49)),ROW(51:51))-3,1),"")</f>
        <v/>
      </c>
      <c r="AC61" t="str" cm="1">
        <f t="array" ref="AC61">IFERROR(INDEX(July!$D$4:$D$49,SMALL(IF(July!$Z$4:$Z$49&gt;0,ROW(July!$D$4:$D$49)),ROW(51:51))-3,1),"")</f>
        <v/>
      </c>
      <c r="AD61" t="str" cm="1">
        <f t="array" ref="AD61">IFERROR(INDEX(July!$E$4:$E$49,SMALL(IF(July!$Z$4:$Z$49&gt;0,ROW(July!$E$4:$E$49)),ROW(51:51))-3,1),"")</f>
        <v/>
      </c>
      <c r="AE61" s="838" t="str" cm="1">
        <f t="array" ref="AE61">IFERROR(INDEX(July!$Z$4:$Z$49,SMALL(IF(July!$Z$4:$Z$49&gt;0,ROW(July!$Z$4:$Z$49)),ROW(51:51))-3,1),"")</f>
        <v/>
      </c>
      <c r="AG61" t="str" cm="1">
        <f t="array" ref="AG61">IFERROR(INDEX(Aug!$D$4:$D$49,SMALL(IF(Aug!$Z$4:$Z$49&gt;0,ROW(Aug!$D$4:$D$49)),ROW(51:51))-3,1),"")</f>
        <v/>
      </c>
      <c r="AH61" t="str" cm="1">
        <f t="array" ref="AH61">IFERROR(INDEX(Aug!$E$4:$E$49,SMALL(IF(Aug!$Z$4:$Z$49&gt;0,ROW(Aug!$E$4:$E$49)),ROW(51:51))-3,1),"")</f>
        <v/>
      </c>
      <c r="AI61" s="838" t="str" cm="1">
        <f t="array" ref="AI61">IFERROR(INDEX(Aug!$Z$4:$Z$49,SMALL(IF(Aug!$Z$4:$Z$49&gt;0,ROW(Aug!$Z$4:$Z$49)),ROW(51:51))-3,1),"")</f>
        <v/>
      </c>
      <c r="AK61" s="4" t="str" cm="1">
        <f t="array" ref="AK61">IFERROR(INDEX(Sept!$D$4:$D$49,SMALL(IF(Sept!$Z$4:$Z$49&gt;0,ROW(Sept!$D$4:$D$49)),ROW(51:51))-3,1),"")</f>
        <v/>
      </c>
      <c r="AL61" s="4" t="str" cm="1">
        <f t="array" ref="AL61">IFERROR(INDEX(Sept!$E$4:$E$49,SMALL(IF(Sept!$Z$4:$Z$49&gt;0,ROW(Sept!$E$4:$E$49)),ROW(51:51))-3,1),"")</f>
        <v/>
      </c>
      <c r="AM61" s="842" t="str" cm="1">
        <f t="array" ref="AM61">IFERROR(INDEX(Sept!$Z$4:$Z$49,SMALL(IF(Sept!$Z$4:$Z$49&gt;0,ROW(Sept!$Z$4:$Z$49)),ROW(51:51))-3,1),"")</f>
        <v/>
      </c>
      <c r="AO61" t="str" cm="1">
        <f t="array" ref="AO61">IFERROR(INDEX(Oct!$D$4:$D$49,SMALL(IF(Oct!$Z$4:$Z$49&gt;0,ROW(Oct!$D$4:$D$49)),ROW(51:51))-3,1),"")</f>
        <v/>
      </c>
      <c r="AP61" t="str" cm="1">
        <f t="array" ref="AP61">IFERROR(INDEX(Oct!$E$4:$E$49,SMALL(IF(Oct!$Z$4:$Z$49&gt;0,ROW(Oct!$E$4:$E$49)),ROW(51:51))-3,1),"")</f>
        <v/>
      </c>
      <c r="AQ61" s="838" t="str" cm="1">
        <f t="array" ref="AQ61">IFERROR(INDEX(Oct!$Z$4:$Z$49,SMALL(IF(Oct!$Z$4:$Z$49&gt;0,ROW(Oct!$Z$4:$Z$49)),ROW(51:51))-3,1),"")</f>
        <v/>
      </c>
      <c r="AS61" t="str" cm="1">
        <f t="array" ref="AS61">IFERROR(INDEX(Nov!$D$4:$D$49,SMALL(IF(Nov!$Z$4:$Z$49&gt;0,ROW(Nov!$D$4:$D$49)),ROW(51:51))-3,1),"")</f>
        <v/>
      </c>
      <c r="AT61" t="str" cm="1">
        <f t="array" ref="AT61">IFERROR(INDEX(Nov!$E$4:$E$49,SMALL(IF(Nov!$Z$4:$Z$49&gt;0,ROW(Nov!$E$4:$E$49)),ROW(51:51))-3,1),"")</f>
        <v/>
      </c>
      <c r="AU61" s="838" t="str" cm="1">
        <f t="array" ref="AU61">IFERROR(INDEX(Nov!$Z$4:$Z$49,SMALL(IF(Nov!$Z$4:$Z$49&gt;0,ROW(Nov!$Z$4:$Z$49)),ROW(51:51))-3,1),"")</f>
        <v/>
      </c>
      <c r="AW61" t="str" cm="1">
        <f t="array" ref="AW61">IFERROR(INDEX(Dec!$D$4:$D$49,SMALL(IF(Dec!$Z$4:$Z$49&gt;0,ROW(Dec!$D$4:$D$49)),ROW(51:51))-3,1),"")</f>
        <v/>
      </c>
      <c r="AX61" t="str" cm="1">
        <f t="array" ref="AX61">IFERROR(INDEX(Dec!$E$4:$E$49,SMALL(IF(Dec!$Z$4:$Z$49&gt;0,ROW(Dec!$E$4:$E$49)),ROW(51:51))-3,1),"")</f>
        <v/>
      </c>
      <c r="AY61" s="838" t="str" cm="1">
        <f t="array" ref="AY61">IFERROR(INDEX(Dec!$Z$4:$Z$49,SMALL(IF(Dec!$Z$4:$Z$49&gt;0,ROW(Dec!$Z$4:$Z$49)),ROW(51:51))-3,1),"")</f>
        <v/>
      </c>
    </row>
    <row r="62" spans="1:51">
      <c r="A62" t="str">
        <f t="array" ref="A62">IFERROR(INDEX('Bill 32_hidden'!$A$3:$A$565,SMALL(IF('Bill 32_hidden'!$C$3:$C$565&gt;0,ROW('Bill 32_hidden'!$A$3:$A$565)),ROW(52:52))-2,1),"")</f>
        <v/>
      </c>
      <c r="B62" t="str" cm="1">
        <f t="array" ref="B62">IFERROR(INDEX('Bill 32_hidden'!$B$3:$B$565,SMALL(IF('Bill 32_hidden'!$C$3:$C$565&gt;0,ROW('Bill 32_hidden'!$B$3:$B$565)),ROW(52:52))-2,1),"")</f>
        <v/>
      </c>
      <c r="C62" s="838" t="str" cm="1">
        <f t="array" ref="C62">IFERROR(INDEX('Bill 32_hidden'!$C$3:$C$565,SMALL(IF('Bill 32_hidden'!$C$3:$C$565&gt;0,ROW('Bill 32_hidden'!$C$3:$C$565)),ROW(52:52))-2,1),"")</f>
        <v/>
      </c>
      <c r="E62" t="str">
        <f t="array" ref="E62">IFERROR(INDEX(Jan!$D$4:$D$49,SMALL(IF(Jan!$Z$4:$Z$49&gt;0,ROW(Jan!$D$4:$D$49)),ROW(52:52))-3,1),"")</f>
        <v/>
      </c>
      <c r="I62" t="str" cm="1">
        <f t="array" ref="I62">IFERROR(INDEX(Feb!$D$4:$D$49,SMALL(IF(Feb!$Z$4:$Z$49&gt;0,ROW(Feb!$D$4:$D$49)),ROW(52:52))-3,1),"")</f>
        <v/>
      </c>
      <c r="J62" t="str" cm="1">
        <f t="array" ref="J62">IFERROR(INDEX(Feb!$E$4:$E$49,SMALL(IF(Feb!$Z$4:$Z$49&gt;0,ROW(Feb!$E$4:$E$49)),ROW(52:52))-3,1),"")</f>
        <v/>
      </c>
      <c r="K62" s="838" t="str" cm="1">
        <f t="array" ref="K62">IFERROR(INDEX(Feb!$Z$4:$Z$49,SMALL(IF(Feb!$Z$4:$Z$49&lt;&gt;"",ROW(Feb!$Z$4:$Z$49)),ROW(52:52))-3,1),"")</f>
        <v/>
      </c>
      <c r="M62" t="str" cm="1">
        <f t="array" ref="M62">IFERROR(INDEX(March!$D$4:$D$49,SMALL(IF(March!$Z$4:$Z$49&gt;0,ROW(March!$D$4:$D$49)),ROW(52:52))-3,1),"")</f>
        <v/>
      </c>
      <c r="N62" t="str" cm="1">
        <f t="array" ref="N62">IFERROR(INDEX(March!$E$4:$E$49,SMALL(IF(March!$Z$4:$Z$49&gt;0,ROW(March!$E$4:$E$49)),ROW(52:52))-3,1),"")</f>
        <v/>
      </c>
      <c r="O62" s="838" t="str" cm="1">
        <f t="array" ref="O62">IFERROR(INDEX(March!$Z$4:$Z$49,SMALL(IF(March!$Z$4:$Z$49&gt;0,ROW(March!$Z$4:$Z$49)),ROW(52:52))-3,1),"")</f>
        <v/>
      </c>
      <c r="Q62" t="str" cm="1">
        <f t="array" ref="Q62">IFERROR(INDEX(April!$D$4:$D$49,SMALL(IF(April!$Z$4:$Z$49&gt;0,ROW(April!$D$4:$D$49)),ROW(52:52))-3,1),"")</f>
        <v/>
      </c>
      <c r="R62" t="str" cm="1">
        <f t="array" ref="R62">IFERROR(INDEX(April!$E$4:$E$49,SMALL(IF(April!$Z$4:$Z$49&gt;0,ROW(April!$E$4:$E$49)),ROW(52:52))-3,1),"")</f>
        <v/>
      </c>
      <c r="S62" s="838" t="str" cm="1">
        <f t="array" ref="S62">IFERROR(INDEX(April!$Z$4:$Z$49,SMALL(IF(April!$Z$4:$Z$49&gt;0,ROW(April!$Z$4:$Z$49)),ROW(52:52))-3,1),"")</f>
        <v/>
      </c>
      <c r="U62" t="str" cm="1">
        <f t="array" ref="U62">IFERROR(INDEX(May!$D$4:$D$49,SMALL(IF(May!$Z$4:$Z$49&gt;0,ROW(May!$D$4:$D$49)),ROW(52:52))-3,1),"")</f>
        <v/>
      </c>
      <c r="V62" t="str" cm="1">
        <f t="array" ref="V62">IFERROR(INDEX(May!$E$4:$E$49,SMALL(IF(May!$Z$4:$Z$49&gt;0,ROW(May!$E$4:$E$49)),ROW(52:52))-3,1),"")</f>
        <v/>
      </c>
      <c r="W62" s="838" t="str" cm="1">
        <f t="array" ref="W62">IFERROR(INDEX(May!$Z$4:$Z$49,SMALL(IF(May!$Z$4:$Z$49&gt;0,ROW(May!$Z$4:$Z$49)),ROW(52:52))-3,1),"")</f>
        <v/>
      </c>
      <c r="Y62" t="str" cm="1">
        <f t="array" ref="Y62">IFERROR(INDEX(June!$D$4:$D$49,SMALL(IF(June!$Z$4:$Z$49&gt;0,ROW(June!$D$4:$D$49)),ROW(52:52))-3,1),"")</f>
        <v/>
      </c>
      <c r="Z62" t="str" cm="1">
        <f t="array" ref="Z62">IFERROR(INDEX(June!$E$4:$E$49,SMALL(IF(June!$Z$4:$Z$49&gt;0,ROW(June!$E$4:$E$49)),ROW(52:52))-3,1),"")</f>
        <v/>
      </c>
      <c r="AA62" s="838" t="str" cm="1">
        <f t="array" ref="AA62">IFERROR(INDEX(June!$Z$4:$Z$49,SMALL(IF(June!$Z$4:$Z$49&gt;0,ROW(June!$Z$4:$Z$49)),ROW(52:52))-3,1),"")</f>
        <v/>
      </c>
      <c r="AC62" t="str" cm="1">
        <f t="array" ref="AC62">IFERROR(INDEX(July!$D$4:$D$49,SMALL(IF(July!$Z$4:$Z$49&gt;0,ROW(July!$D$4:$D$49)),ROW(52:52))-3,1),"")</f>
        <v/>
      </c>
      <c r="AD62" t="str" cm="1">
        <f t="array" ref="AD62">IFERROR(INDEX(July!$E$4:$E$49,SMALL(IF(July!$Z$4:$Z$49&gt;0,ROW(July!$E$4:$E$49)),ROW(52:52))-3,1),"")</f>
        <v/>
      </c>
      <c r="AE62" s="838" t="str" cm="1">
        <f t="array" ref="AE62">IFERROR(INDEX(July!$Z$4:$Z$49,SMALL(IF(July!$Z$4:$Z$49&gt;0,ROW(July!$Z$4:$Z$49)),ROW(52:52))-3,1),"")</f>
        <v/>
      </c>
      <c r="AG62" t="str" cm="1">
        <f t="array" ref="AG62">IFERROR(INDEX(Aug!$D$4:$D$49,SMALL(IF(Aug!$Z$4:$Z$49&gt;0,ROW(Aug!$D$4:$D$49)),ROW(52:52))-3,1),"")</f>
        <v/>
      </c>
      <c r="AH62" t="str" cm="1">
        <f t="array" ref="AH62">IFERROR(INDEX(Aug!$E$4:$E$49,SMALL(IF(Aug!$Z$4:$Z$49&gt;0,ROW(Aug!$E$4:$E$49)),ROW(52:52))-3,1),"")</f>
        <v/>
      </c>
      <c r="AI62" s="838" t="str" cm="1">
        <f t="array" ref="AI62">IFERROR(INDEX(Aug!$Z$4:$Z$49,SMALL(IF(Aug!$Z$4:$Z$49&gt;0,ROW(Aug!$Z$4:$Z$49)),ROW(52:52))-3,1),"")</f>
        <v/>
      </c>
      <c r="AK62" s="4" t="str" cm="1">
        <f t="array" ref="AK62">IFERROR(INDEX(Sept!$D$4:$D$49,SMALL(IF(Sept!$Z$4:$Z$49&gt;0,ROW(Sept!$D$4:$D$49)),ROW(52:52))-3,1),"")</f>
        <v/>
      </c>
      <c r="AL62" s="4" t="str" cm="1">
        <f t="array" ref="AL62">IFERROR(INDEX(Sept!$E$4:$E$49,SMALL(IF(Sept!$Z$4:$Z$49&gt;0,ROW(Sept!$E$4:$E$49)),ROW(52:52))-3,1),"")</f>
        <v/>
      </c>
      <c r="AM62" s="842" t="str" cm="1">
        <f t="array" ref="AM62">IFERROR(INDEX(Sept!$Z$4:$Z$49,SMALL(IF(Sept!$Z$4:$Z$49&gt;0,ROW(Sept!$Z$4:$Z$49)),ROW(52:52))-3,1),"")</f>
        <v/>
      </c>
      <c r="AO62" t="str" cm="1">
        <f t="array" ref="AO62">IFERROR(INDEX(Oct!$D$4:$D$49,SMALL(IF(Oct!$Z$4:$Z$49&gt;0,ROW(Oct!$D$4:$D$49)),ROW(52:52))-3,1),"")</f>
        <v/>
      </c>
      <c r="AP62" t="str" cm="1">
        <f t="array" ref="AP62">IFERROR(INDEX(Oct!$E$4:$E$49,SMALL(IF(Oct!$Z$4:$Z$49&gt;0,ROW(Oct!$E$4:$E$49)),ROW(52:52))-3,1),"")</f>
        <v/>
      </c>
      <c r="AQ62" s="838" t="str" cm="1">
        <f t="array" ref="AQ62">IFERROR(INDEX(Oct!$Z$4:$Z$49,SMALL(IF(Oct!$Z$4:$Z$49&gt;0,ROW(Oct!$Z$4:$Z$49)),ROW(52:52))-3,1),"")</f>
        <v/>
      </c>
      <c r="AS62" t="str" cm="1">
        <f t="array" ref="AS62">IFERROR(INDEX(Nov!$D$4:$D$49,SMALL(IF(Nov!$Z$4:$Z$49&gt;0,ROW(Nov!$D$4:$D$49)),ROW(52:52))-3,1),"")</f>
        <v/>
      </c>
      <c r="AT62" t="str" cm="1">
        <f t="array" ref="AT62">IFERROR(INDEX(Nov!$E$4:$E$49,SMALL(IF(Nov!$Z$4:$Z$49&gt;0,ROW(Nov!$E$4:$E$49)),ROW(52:52))-3,1),"")</f>
        <v/>
      </c>
      <c r="AU62" s="838" t="str" cm="1">
        <f t="array" ref="AU62">IFERROR(INDEX(Nov!$Z$4:$Z$49,SMALL(IF(Nov!$Z$4:$Z$49&gt;0,ROW(Nov!$Z$4:$Z$49)),ROW(52:52))-3,1),"")</f>
        <v/>
      </c>
      <c r="AW62" t="str" cm="1">
        <f t="array" ref="AW62">IFERROR(INDEX(Dec!$D$4:$D$49,SMALL(IF(Dec!$Z$4:$Z$49&gt;0,ROW(Dec!$D$4:$D$49)),ROW(52:52))-3,1),"")</f>
        <v/>
      </c>
      <c r="AX62" t="str" cm="1">
        <f t="array" ref="AX62">IFERROR(INDEX(Dec!$E$4:$E$49,SMALL(IF(Dec!$Z$4:$Z$49&gt;0,ROW(Dec!$E$4:$E$49)),ROW(52:52))-3,1),"")</f>
        <v/>
      </c>
      <c r="AY62" s="838" t="str" cm="1">
        <f t="array" ref="AY62">IFERROR(INDEX(Dec!$Z$4:$Z$49,SMALL(IF(Dec!$Z$4:$Z$49&gt;0,ROW(Dec!$Z$4:$Z$49)),ROW(52:52))-3,1),"")</f>
        <v/>
      </c>
    </row>
    <row r="63" spans="1:51">
      <c r="A63" t="str">
        <f t="array" ref="A63">IFERROR(INDEX('Bill 32_hidden'!$A$3:$A$565,SMALL(IF('Bill 32_hidden'!$C$3:$C$565&gt;0,ROW('Bill 32_hidden'!$A$3:$A$565)),ROW(53:53))-2,1),"")</f>
        <v/>
      </c>
      <c r="B63" t="str" cm="1">
        <f t="array" ref="B63">IFERROR(INDEX('Bill 32_hidden'!$B$3:$B$565,SMALL(IF('Bill 32_hidden'!$C$3:$C$565&gt;0,ROW('Bill 32_hidden'!$B$3:$B$565)),ROW(53:53))-2,1),"")</f>
        <v/>
      </c>
      <c r="C63" s="838" t="str" cm="1">
        <f t="array" ref="C63">IFERROR(INDEX('Bill 32_hidden'!$C$3:$C$565,SMALL(IF('Bill 32_hidden'!$C$3:$C$565&gt;0,ROW('Bill 32_hidden'!$C$3:$C$565)),ROW(53:53))-2,1),"")</f>
        <v/>
      </c>
      <c r="E63" t="str">
        <f t="array" ref="E63">IFERROR(INDEX(Jan!$D$4:$D$49,SMALL(IF(Jan!$Z$4:$Z$49&gt;0,ROW(Jan!$D$4:$D$49)),ROW(53:53))-3,1),"")</f>
        <v/>
      </c>
      <c r="I63" t="str" cm="1">
        <f t="array" ref="I63">IFERROR(INDEX(Feb!$D$4:$D$49,SMALL(IF(Feb!$Z$4:$Z$49&gt;0,ROW(Feb!$D$4:$D$49)),ROW(53:53))-3,1),"")</f>
        <v/>
      </c>
      <c r="J63" t="str" cm="1">
        <f t="array" ref="J63">IFERROR(INDEX(Feb!$E$4:$E$49,SMALL(IF(Feb!$Z$4:$Z$49&gt;0,ROW(Feb!$E$4:$E$49)),ROW(53:53))-3,1),"")</f>
        <v/>
      </c>
      <c r="K63" s="838" t="str" cm="1">
        <f t="array" ref="K63">IFERROR(INDEX(Feb!$Z$4:$Z$49,SMALL(IF(Feb!$Z$4:$Z$49&lt;&gt;"",ROW(Feb!$Z$4:$Z$49)),ROW(53:53))-3,1),"")</f>
        <v/>
      </c>
      <c r="M63" t="str" cm="1">
        <f t="array" ref="M63">IFERROR(INDEX(March!$D$4:$D$49,SMALL(IF(March!$Z$4:$Z$49&gt;0,ROW(March!$D$4:$D$49)),ROW(53:53))-3,1),"")</f>
        <v/>
      </c>
      <c r="N63" t="str" cm="1">
        <f t="array" ref="N63">IFERROR(INDEX(March!$E$4:$E$49,SMALL(IF(March!$Z$4:$Z$49&gt;0,ROW(March!$E$4:$E$49)),ROW(53:53))-3,1),"")</f>
        <v/>
      </c>
      <c r="O63" s="838" t="str" cm="1">
        <f t="array" ref="O63">IFERROR(INDEX(March!$Z$4:$Z$49,SMALL(IF(March!$Z$4:$Z$49&gt;0,ROW(March!$Z$4:$Z$49)),ROW(53:53))-3,1),"")</f>
        <v/>
      </c>
      <c r="Q63" t="str" cm="1">
        <f t="array" ref="Q63">IFERROR(INDEX(April!$D$4:$D$49,SMALL(IF(April!$Z$4:$Z$49&gt;0,ROW(April!$D$4:$D$49)),ROW(53:53))-3,1),"")</f>
        <v/>
      </c>
      <c r="R63" t="str" cm="1">
        <f t="array" ref="R63">IFERROR(INDEX(April!$E$4:$E$49,SMALL(IF(April!$Z$4:$Z$49&gt;0,ROW(April!$E$4:$E$49)),ROW(53:53))-3,1),"")</f>
        <v/>
      </c>
      <c r="S63" s="838" t="str" cm="1">
        <f t="array" ref="S63">IFERROR(INDEX(April!$Z$4:$Z$49,SMALL(IF(April!$Z$4:$Z$49&gt;0,ROW(April!$Z$4:$Z$49)),ROW(53:53))-3,1),"")</f>
        <v/>
      </c>
      <c r="U63" t="str" cm="1">
        <f t="array" ref="U63">IFERROR(INDEX(May!$D$4:$D$49,SMALL(IF(May!$Z$4:$Z$49&gt;0,ROW(May!$D$4:$D$49)),ROW(53:53))-3,1),"")</f>
        <v/>
      </c>
      <c r="V63" t="str" cm="1">
        <f t="array" ref="V63">IFERROR(INDEX(May!$E$4:$E$49,SMALL(IF(May!$Z$4:$Z$49&gt;0,ROW(May!$E$4:$E$49)),ROW(53:53))-3,1),"")</f>
        <v/>
      </c>
      <c r="W63" s="838" t="str" cm="1">
        <f t="array" ref="W63">IFERROR(INDEX(May!$Z$4:$Z$49,SMALL(IF(May!$Z$4:$Z$49&gt;0,ROW(May!$Z$4:$Z$49)),ROW(53:53))-3,1),"")</f>
        <v/>
      </c>
      <c r="Y63" t="str" cm="1">
        <f t="array" ref="Y63">IFERROR(INDEX(June!$D$4:$D$49,SMALL(IF(June!$Z$4:$Z$49&gt;0,ROW(June!$D$4:$D$49)),ROW(53:53))-3,1),"")</f>
        <v/>
      </c>
      <c r="Z63" t="str" cm="1">
        <f t="array" ref="Z63">IFERROR(INDEX(June!$E$4:$E$49,SMALL(IF(June!$Z$4:$Z$49&gt;0,ROW(June!$E$4:$E$49)),ROW(53:53))-3,1),"")</f>
        <v/>
      </c>
      <c r="AA63" s="838" t="str" cm="1">
        <f t="array" ref="AA63">IFERROR(INDEX(June!$Z$4:$Z$49,SMALL(IF(June!$Z$4:$Z$49&gt;0,ROW(June!$Z$4:$Z$49)),ROW(53:53))-3,1),"")</f>
        <v/>
      </c>
      <c r="AC63" t="str" cm="1">
        <f t="array" ref="AC63">IFERROR(INDEX(July!$D$4:$D$49,SMALL(IF(July!$Z$4:$Z$49&gt;0,ROW(July!$D$4:$D$49)),ROW(53:53))-3,1),"")</f>
        <v/>
      </c>
      <c r="AD63" t="str" cm="1">
        <f t="array" ref="AD63">IFERROR(INDEX(July!$E$4:$E$49,SMALL(IF(July!$Z$4:$Z$49&gt;0,ROW(July!$E$4:$E$49)),ROW(53:53))-3,1),"")</f>
        <v/>
      </c>
      <c r="AE63" s="838" t="str" cm="1">
        <f t="array" ref="AE63">IFERROR(INDEX(July!$Z$4:$Z$49,SMALL(IF(July!$Z$4:$Z$49&gt;0,ROW(July!$Z$4:$Z$49)),ROW(53:53))-3,1),"")</f>
        <v/>
      </c>
      <c r="AG63" t="str" cm="1">
        <f t="array" ref="AG63">IFERROR(INDEX(Aug!$D$4:$D$49,SMALL(IF(Aug!$Z$4:$Z$49&gt;0,ROW(Aug!$D$4:$D$49)),ROW(53:53))-3,1),"")</f>
        <v/>
      </c>
      <c r="AH63" t="str" cm="1">
        <f t="array" ref="AH63">IFERROR(INDEX(Aug!$E$4:$E$49,SMALL(IF(Aug!$Z$4:$Z$49&gt;0,ROW(Aug!$E$4:$E$49)),ROW(53:53))-3,1),"")</f>
        <v/>
      </c>
      <c r="AI63" s="838" t="str" cm="1">
        <f t="array" ref="AI63">IFERROR(INDEX(Aug!$Z$4:$Z$49,SMALL(IF(Aug!$Z$4:$Z$49&gt;0,ROW(Aug!$Z$4:$Z$49)),ROW(53:53))-3,1),"")</f>
        <v/>
      </c>
      <c r="AK63" s="4" t="str" cm="1">
        <f t="array" ref="AK63">IFERROR(INDEX(Sept!$D$4:$D$49,SMALL(IF(Sept!$Z$4:$Z$49&gt;0,ROW(Sept!$D$4:$D$49)),ROW(53:53))-3,1),"")</f>
        <v/>
      </c>
      <c r="AL63" s="4" t="str" cm="1">
        <f t="array" ref="AL63">IFERROR(INDEX(Sept!$E$4:$E$49,SMALL(IF(Sept!$Z$4:$Z$49&gt;0,ROW(Sept!$E$4:$E$49)),ROW(53:53))-3,1),"")</f>
        <v/>
      </c>
      <c r="AM63" s="842" t="str" cm="1">
        <f t="array" ref="AM63">IFERROR(INDEX(Sept!$Z$4:$Z$49,SMALL(IF(Sept!$Z$4:$Z$49&gt;0,ROW(Sept!$Z$4:$Z$49)),ROW(53:53))-3,1),"")</f>
        <v/>
      </c>
      <c r="AO63" t="str" cm="1">
        <f t="array" ref="AO63">IFERROR(INDEX(Oct!$D$4:$D$49,SMALL(IF(Oct!$Z$4:$Z$49&gt;0,ROW(Oct!$D$4:$D$49)),ROW(53:53))-3,1),"")</f>
        <v/>
      </c>
      <c r="AP63" t="str" cm="1">
        <f t="array" ref="AP63">IFERROR(INDEX(Oct!$E$4:$E$49,SMALL(IF(Oct!$Z$4:$Z$49&gt;0,ROW(Oct!$E$4:$E$49)),ROW(53:53))-3,1),"")</f>
        <v/>
      </c>
      <c r="AQ63" s="838" t="str" cm="1">
        <f t="array" ref="AQ63">IFERROR(INDEX(Oct!$Z$4:$Z$49,SMALL(IF(Oct!$Z$4:$Z$49&gt;0,ROW(Oct!$Z$4:$Z$49)),ROW(53:53))-3,1),"")</f>
        <v/>
      </c>
      <c r="AS63" t="str" cm="1">
        <f t="array" ref="AS63">IFERROR(INDEX(Nov!$D$4:$D$49,SMALL(IF(Nov!$Z$4:$Z$49&gt;0,ROW(Nov!$D$4:$D$49)),ROW(53:53))-3,1),"")</f>
        <v/>
      </c>
      <c r="AT63" t="str" cm="1">
        <f t="array" ref="AT63">IFERROR(INDEX(Nov!$E$4:$E$49,SMALL(IF(Nov!$Z$4:$Z$49&gt;0,ROW(Nov!$E$4:$E$49)),ROW(53:53))-3,1),"")</f>
        <v/>
      </c>
      <c r="AU63" s="838" t="str" cm="1">
        <f t="array" ref="AU63">IFERROR(INDEX(Nov!$Z$4:$Z$49,SMALL(IF(Nov!$Z$4:$Z$49&gt;0,ROW(Nov!$Z$4:$Z$49)),ROW(53:53))-3,1),"")</f>
        <v/>
      </c>
      <c r="AW63" t="str" cm="1">
        <f t="array" ref="AW63">IFERROR(INDEX(Dec!$D$4:$D$49,SMALL(IF(Dec!$Z$4:$Z$49&gt;0,ROW(Dec!$D$4:$D$49)),ROW(53:53))-3,1),"")</f>
        <v/>
      </c>
      <c r="AX63" t="str" cm="1">
        <f t="array" ref="AX63">IFERROR(INDEX(Dec!$E$4:$E$49,SMALL(IF(Dec!$Z$4:$Z$49&gt;0,ROW(Dec!$E$4:$E$49)),ROW(53:53))-3,1),"")</f>
        <v/>
      </c>
      <c r="AY63" s="838" t="str" cm="1">
        <f t="array" ref="AY63">IFERROR(INDEX(Dec!$Z$4:$Z$49,SMALL(IF(Dec!$Z$4:$Z$49&gt;0,ROW(Dec!$Z$4:$Z$49)),ROW(53:53))-3,1),"")</f>
        <v/>
      </c>
    </row>
    <row r="64" spans="1:51">
      <c r="A64" t="str">
        <f t="array" ref="A64">IFERROR(INDEX('Bill 32_hidden'!$A$3:$A$565,SMALL(IF('Bill 32_hidden'!$C$3:$C$565&gt;0,ROW('Bill 32_hidden'!$A$3:$A$565)),ROW(54:54))-2,1),"")</f>
        <v/>
      </c>
      <c r="B64" t="str" cm="1">
        <f t="array" ref="B64">IFERROR(INDEX('Bill 32_hidden'!$B$3:$B$565,SMALL(IF('Bill 32_hidden'!$C$3:$C$565&gt;0,ROW('Bill 32_hidden'!$B$3:$B$565)),ROW(54:54))-2,1),"")</f>
        <v/>
      </c>
      <c r="C64" s="838" t="str" cm="1">
        <f t="array" ref="C64">IFERROR(INDEX('Bill 32_hidden'!$C$3:$C$565,SMALL(IF('Bill 32_hidden'!$C$3:$C$565&gt;0,ROW('Bill 32_hidden'!$C$3:$C$565)),ROW(54:54))-2,1),"")</f>
        <v/>
      </c>
      <c r="E64" t="str">
        <f t="array" ref="E64">IFERROR(INDEX(Jan!$D$4:$D$49,SMALL(IF(Jan!$Z$4:$Z$49&gt;0,ROW(Jan!$D$4:$D$49)),ROW(54:54))-3,1),"")</f>
        <v/>
      </c>
      <c r="I64" t="str" cm="1">
        <f t="array" ref="I64">IFERROR(INDEX(Feb!$D$4:$D$49,SMALL(IF(Feb!$Z$4:$Z$49&gt;0,ROW(Feb!$D$4:$D$49)),ROW(54:54))-3,1),"")</f>
        <v/>
      </c>
      <c r="J64" t="str" cm="1">
        <f t="array" ref="J64">IFERROR(INDEX(Feb!$E$4:$E$49,SMALL(IF(Feb!$Z$4:$Z$49&gt;0,ROW(Feb!$E$4:$E$49)),ROW(54:54))-3,1),"")</f>
        <v/>
      </c>
      <c r="K64" s="838" t="str" cm="1">
        <f t="array" ref="K64">IFERROR(INDEX(Feb!$Z$4:$Z$49,SMALL(IF(Feb!$Z$4:$Z$49&lt;&gt;"",ROW(Feb!$Z$4:$Z$49)),ROW(54:54))-3,1),"")</f>
        <v/>
      </c>
      <c r="M64" t="str" cm="1">
        <f t="array" ref="M64">IFERROR(INDEX(March!$D$4:$D$49,SMALL(IF(March!$Z$4:$Z$49&gt;0,ROW(March!$D$4:$D$49)),ROW(54:54))-3,1),"")</f>
        <v/>
      </c>
      <c r="N64" t="str" cm="1">
        <f t="array" ref="N64">IFERROR(INDEX(March!$E$4:$E$49,SMALL(IF(March!$Z$4:$Z$49&gt;0,ROW(March!$E$4:$E$49)),ROW(54:54))-3,1),"")</f>
        <v/>
      </c>
      <c r="O64" s="838" t="str" cm="1">
        <f t="array" ref="O64">IFERROR(INDEX(March!$Z$4:$Z$49,SMALL(IF(March!$Z$4:$Z$49&gt;0,ROW(March!$Z$4:$Z$49)),ROW(54:54))-3,1),"")</f>
        <v/>
      </c>
      <c r="Q64" t="str" cm="1">
        <f t="array" ref="Q64">IFERROR(INDEX(April!$D$4:$D$49,SMALL(IF(April!$Z$4:$Z$49&gt;0,ROW(April!$D$4:$D$49)),ROW(54:54))-3,1),"")</f>
        <v/>
      </c>
      <c r="R64" t="str" cm="1">
        <f t="array" ref="R64">IFERROR(INDEX(April!$E$4:$E$49,SMALL(IF(April!$Z$4:$Z$49&gt;0,ROW(April!$E$4:$E$49)),ROW(54:54))-3,1),"")</f>
        <v/>
      </c>
      <c r="S64" s="838" t="str" cm="1">
        <f t="array" ref="S64">IFERROR(INDEX(April!$Z$4:$Z$49,SMALL(IF(April!$Z$4:$Z$49&gt;0,ROW(April!$Z$4:$Z$49)),ROW(54:54))-3,1),"")</f>
        <v/>
      </c>
      <c r="U64" t="str" cm="1">
        <f t="array" ref="U64">IFERROR(INDEX(May!$D$4:$D$49,SMALL(IF(May!$Z$4:$Z$49&gt;0,ROW(May!$D$4:$D$49)),ROW(54:54))-3,1),"")</f>
        <v/>
      </c>
      <c r="V64" t="str" cm="1">
        <f t="array" ref="V64">IFERROR(INDEX(May!$E$4:$E$49,SMALL(IF(May!$Z$4:$Z$49&gt;0,ROW(May!$E$4:$E$49)),ROW(54:54))-3,1),"")</f>
        <v/>
      </c>
      <c r="W64" s="838" t="str" cm="1">
        <f t="array" ref="W64">IFERROR(INDEX(May!$Z$4:$Z$49,SMALL(IF(May!$Z$4:$Z$49&gt;0,ROW(May!$Z$4:$Z$49)),ROW(54:54))-3,1),"")</f>
        <v/>
      </c>
      <c r="Y64" t="str" cm="1">
        <f t="array" ref="Y64">IFERROR(INDEX(June!$D$4:$D$49,SMALL(IF(June!$Z$4:$Z$49&gt;0,ROW(June!$D$4:$D$49)),ROW(54:54))-3,1),"")</f>
        <v/>
      </c>
      <c r="Z64" t="str" cm="1">
        <f t="array" ref="Z64">IFERROR(INDEX(June!$E$4:$E$49,SMALL(IF(June!$Z$4:$Z$49&gt;0,ROW(June!$E$4:$E$49)),ROW(54:54))-3,1),"")</f>
        <v/>
      </c>
      <c r="AA64" s="838" t="str" cm="1">
        <f t="array" ref="AA64">IFERROR(INDEX(June!$Z$4:$Z$49,SMALL(IF(June!$Z$4:$Z$49&gt;0,ROW(June!$Z$4:$Z$49)),ROW(54:54))-3,1),"")</f>
        <v/>
      </c>
      <c r="AC64" t="str" cm="1">
        <f t="array" ref="AC64">IFERROR(INDEX(July!$D$4:$D$49,SMALL(IF(July!$Z$4:$Z$49&gt;0,ROW(July!$D$4:$D$49)),ROW(54:54))-3,1),"")</f>
        <v/>
      </c>
      <c r="AD64" t="str" cm="1">
        <f t="array" ref="AD64">IFERROR(INDEX(July!$E$4:$E$49,SMALL(IF(July!$Z$4:$Z$49&gt;0,ROW(July!$E$4:$E$49)),ROW(54:54))-3,1),"")</f>
        <v/>
      </c>
      <c r="AE64" s="838" t="str" cm="1">
        <f t="array" ref="AE64">IFERROR(INDEX(July!$Z$4:$Z$49,SMALL(IF(July!$Z$4:$Z$49&gt;0,ROW(July!$Z$4:$Z$49)),ROW(54:54))-3,1),"")</f>
        <v/>
      </c>
      <c r="AG64" t="str" cm="1">
        <f t="array" ref="AG64">IFERROR(INDEX(Aug!$D$4:$D$49,SMALL(IF(Aug!$Z$4:$Z$49&gt;0,ROW(Aug!$D$4:$D$49)),ROW(54:54))-3,1),"")</f>
        <v/>
      </c>
      <c r="AH64" t="str" cm="1">
        <f t="array" ref="AH64">IFERROR(INDEX(Aug!$E$4:$E$49,SMALL(IF(Aug!$Z$4:$Z$49&gt;0,ROW(Aug!$E$4:$E$49)),ROW(54:54))-3,1),"")</f>
        <v/>
      </c>
      <c r="AI64" s="838" t="str" cm="1">
        <f t="array" ref="AI64">IFERROR(INDEX(Aug!$Z$4:$Z$49,SMALL(IF(Aug!$Z$4:$Z$49&gt;0,ROW(Aug!$Z$4:$Z$49)),ROW(54:54))-3,1),"")</f>
        <v/>
      </c>
      <c r="AK64" s="4" t="str" cm="1">
        <f t="array" ref="AK64">IFERROR(INDEX(Sept!$D$4:$D$49,SMALL(IF(Sept!$Z$4:$Z$49&gt;0,ROW(Sept!$D$4:$D$49)),ROW(54:54))-3,1),"")</f>
        <v/>
      </c>
      <c r="AL64" s="4" t="str" cm="1">
        <f t="array" ref="AL64">IFERROR(INDEX(Sept!$E$4:$E$49,SMALL(IF(Sept!$Z$4:$Z$49&gt;0,ROW(Sept!$E$4:$E$49)),ROW(54:54))-3,1),"")</f>
        <v/>
      </c>
      <c r="AM64" s="842" t="str" cm="1">
        <f t="array" ref="AM64">IFERROR(INDEX(Sept!$Z$4:$Z$49,SMALL(IF(Sept!$Z$4:$Z$49&gt;0,ROW(Sept!$Z$4:$Z$49)),ROW(54:54))-3,1),"")</f>
        <v/>
      </c>
      <c r="AO64" t="str" cm="1">
        <f t="array" ref="AO64">IFERROR(INDEX(Oct!$D$4:$D$49,SMALL(IF(Oct!$Z$4:$Z$49&gt;0,ROW(Oct!$D$4:$D$49)),ROW(54:54))-3,1),"")</f>
        <v/>
      </c>
      <c r="AP64" t="str" cm="1">
        <f t="array" ref="AP64">IFERROR(INDEX(Oct!$E$4:$E$49,SMALL(IF(Oct!$Z$4:$Z$49&gt;0,ROW(Oct!$E$4:$E$49)),ROW(54:54))-3,1),"")</f>
        <v/>
      </c>
      <c r="AQ64" s="838" t="str" cm="1">
        <f t="array" ref="AQ64">IFERROR(INDEX(Oct!$Z$4:$Z$49,SMALL(IF(Oct!$Z$4:$Z$49&gt;0,ROW(Oct!$Z$4:$Z$49)),ROW(54:54))-3,1),"")</f>
        <v/>
      </c>
      <c r="AS64" t="str" cm="1">
        <f t="array" ref="AS64">IFERROR(INDEX(Nov!$D$4:$D$49,SMALL(IF(Nov!$Z$4:$Z$49&gt;0,ROW(Nov!$D$4:$D$49)),ROW(54:54))-3,1),"")</f>
        <v/>
      </c>
      <c r="AT64" t="str" cm="1">
        <f t="array" ref="AT64">IFERROR(INDEX(Nov!$E$4:$E$49,SMALL(IF(Nov!$Z$4:$Z$49&gt;0,ROW(Nov!$E$4:$E$49)),ROW(54:54))-3,1),"")</f>
        <v/>
      </c>
      <c r="AU64" s="838" t="str" cm="1">
        <f t="array" ref="AU64">IFERROR(INDEX(Nov!$Z$4:$Z$49,SMALL(IF(Nov!$Z$4:$Z$49&gt;0,ROW(Nov!$Z$4:$Z$49)),ROW(54:54))-3,1),"")</f>
        <v/>
      </c>
      <c r="AW64" t="str" cm="1">
        <f t="array" ref="AW64">IFERROR(INDEX(Dec!$D$4:$D$49,SMALL(IF(Dec!$Z$4:$Z$49&gt;0,ROW(Dec!$D$4:$D$49)),ROW(54:54))-3,1),"")</f>
        <v/>
      </c>
      <c r="AX64" t="str" cm="1">
        <f t="array" ref="AX64">IFERROR(INDEX(Dec!$E$4:$E$49,SMALL(IF(Dec!$Z$4:$Z$49&gt;0,ROW(Dec!$E$4:$E$49)),ROW(54:54))-3,1),"")</f>
        <v/>
      </c>
      <c r="AY64" s="838" t="str" cm="1">
        <f t="array" ref="AY64">IFERROR(INDEX(Dec!$Z$4:$Z$49,SMALL(IF(Dec!$Z$4:$Z$49&gt;0,ROW(Dec!$Z$4:$Z$49)),ROW(54:54))-3,1),"")</f>
        <v/>
      </c>
    </row>
    <row r="65" spans="1:51">
      <c r="A65" t="str">
        <f t="array" ref="A65">IFERROR(INDEX('Bill 32_hidden'!$A$3:$A$565,SMALL(IF('Bill 32_hidden'!$C$3:$C$565&gt;0,ROW('Bill 32_hidden'!$A$3:$A$565)),ROW(55:55))-2,1),"")</f>
        <v/>
      </c>
      <c r="B65" t="str" cm="1">
        <f t="array" ref="B65">IFERROR(INDEX('Bill 32_hidden'!$B$3:$B$565,SMALL(IF('Bill 32_hidden'!$C$3:$C$565&gt;0,ROW('Bill 32_hidden'!$B$3:$B$565)),ROW(55:55))-2,1),"")</f>
        <v/>
      </c>
      <c r="C65" s="838" t="str" cm="1">
        <f t="array" ref="C65">IFERROR(INDEX('Bill 32_hidden'!$C$3:$C$565,SMALL(IF('Bill 32_hidden'!$C$3:$C$565&gt;0,ROW('Bill 32_hidden'!$C$3:$C$565)),ROW(55:55))-2,1),"")</f>
        <v/>
      </c>
      <c r="E65" t="str">
        <f t="array" ref="E65">IFERROR(INDEX(Jan!$D$4:$D$49,SMALL(IF(Jan!$Z$4:$Z$49&gt;0,ROW(Jan!$D$4:$D$49)),ROW(55:55))-3,1),"")</f>
        <v/>
      </c>
      <c r="I65" t="str" cm="1">
        <f t="array" ref="I65">IFERROR(INDEX(Feb!$D$4:$D$49,SMALL(IF(Feb!$Z$4:$Z$49&gt;0,ROW(Feb!$D$4:$D$49)),ROW(55:55))-3,1),"")</f>
        <v/>
      </c>
      <c r="J65" t="str" cm="1">
        <f t="array" ref="J65">IFERROR(INDEX(Feb!$E$4:$E$49,SMALL(IF(Feb!$Z$4:$Z$49&gt;0,ROW(Feb!$E$4:$E$49)),ROW(55:55))-3,1),"")</f>
        <v/>
      </c>
      <c r="K65" s="838" t="str" cm="1">
        <f t="array" ref="K65">IFERROR(INDEX(Feb!$Z$4:$Z$49,SMALL(IF(Feb!$Z$4:$Z$49&lt;&gt;"",ROW(Feb!$Z$4:$Z$49)),ROW(55:55))-3,1),"")</f>
        <v/>
      </c>
      <c r="M65" t="str" cm="1">
        <f t="array" ref="M65">IFERROR(INDEX(March!$D$4:$D$49,SMALL(IF(March!$Z$4:$Z$49&gt;0,ROW(March!$D$4:$D$49)),ROW(55:55))-3,1),"")</f>
        <v/>
      </c>
      <c r="N65" t="str" cm="1">
        <f t="array" ref="N65">IFERROR(INDEX(March!$E$4:$E$49,SMALL(IF(March!$Z$4:$Z$49&gt;0,ROW(March!$E$4:$E$49)),ROW(55:55))-3,1),"")</f>
        <v/>
      </c>
      <c r="O65" s="838" t="str" cm="1">
        <f t="array" ref="O65">IFERROR(INDEX(March!$Z$4:$Z$49,SMALL(IF(March!$Z$4:$Z$49&gt;0,ROW(March!$Z$4:$Z$49)),ROW(55:55))-3,1),"")</f>
        <v/>
      </c>
      <c r="Q65" t="str" cm="1">
        <f t="array" ref="Q65">IFERROR(INDEX(April!$D$4:$D$49,SMALL(IF(April!$Z$4:$Z$49&gt;0,ROW(April!$D$4:$D$49)),ROW(55:55))-3,1),"")</f>
        <v/>
      </c>
      <c r="R65" t="str" cm="1">
        <f t="array" ref="R65">IFERROR(INDEX(April!$E$4:$E$49,SMALL(IF(April!$Z$4:$Z$49&gt;0,ROW(April!$E$4:$E$49)),ROW(55:55))-3,1),"")</f>
        <v/>
      </c>
      <c r="S65" s="838" t="str" cm="1">
        <f t="array" ref="S65">IFERROR(INDEX(April!$Z$4:$Z$49,SMALL(IF(April!$Z$4:$Z$49&gt;0,ROW(April!$Z$4:$Z$49)),ROW(55:55))-3,1),"")</f>
        <v/>
      </c>
      <c r="U65" t="str" cm="1">
        <f t="array" ref="U65">IFERROR(INDEX(May!$D$4:$D$49,SMALL(IF(May!$Z$4:$Z$49&gt;0,ROW(May!$D$4:$D$49)),ROW(55:55))-3,1),"")</f>
        <v/>
      </c>
      <c r="V65" t="str" cm="1">
        <f t="array" ref="V65">IFERROR(INDEX(May!$E$4:$E$49,SMALL(IF(May!$Z$4:$Z$49&gt;0,ROW(May!$E$4:$E$49)),ROW(55:55))-3,1),"")</f>
        <v/>
      </c>
      <c r="W65" s="838" t="str" cm="1">
        <f t="array" ref="W65">IFERROR(INDEX(May!$Z$4:$Z$49,SMALL(IF(May!$Z$4:$Z$49&gt;0,ROW(May!$Z$4:$Z$49)),ROW(55:55))-3,1),"")</f>
        <v/>
      </c>
      <c r="Y65" t="str" cm="1">
        <f t="array" ref="Y65">IFERROR(INDEX(June!$D$4:$D$49,SMALL(IF(June!$Z$4:$Z$49&gt;0,ROW(June!$D$4:$D$49)),ROW(55:55))-3,1),"")</f>
        <v/>
      </c>
      <c r="Z65" t="str" cm="1">
        <f t="array" ref="Z65">IFERROR(INDEX(June!$E$4:$E$49,SMALL(IF(June!$Z$4:$Z$49&gt;0,ROW(June!$E$4:$E$49)),ROW(55:55))-3,1),"")</f>
        <v/>
      </c>
      <c r="AA65" s="838" t="str" cm="1">
        <f t="array" ref="AA65">IFERROR(INDEX(June!$Z$4:$Z$49,SMALL(IF(June!$Z$4:$Z$49&gt;0,ROW(June!$Z$4:$Z$49)),ROW(55:55))-3,1),"")</f>
        <v/>
      </c>
      <c r="AC65" t="str" cm="1">
        <f t="array" ref="AC65">IFERROR(INDEX(July!$D$4:$D$49,SMALL(IF(July!$Z$4:$Z$49&gt;0,ROW(July!$D$4:$D$49)),ROW(55:55))-3,1),"")</f>
        <v/>
      </c>
      <c r="AD65" t="str" cm="1">
        <f t="array" ref="AD65">IFERROR(INDEX(July!$E$4:$E$49,SMALL(IF(July!$Z$4:$Z$49&gt;0,ROW(July!$E$4:$E$49)),ROW(55:55))-3,1),"")</f>
        <v/>
      </c>
      <c r="AE65" s="838" t="str" cm="1">
        <f t="array" ref="AE65">IFERROR(INDEX(July!$Z$4:$Z$49,SMALL(IF(July!$Z$4:$Z$49&gt;0,ROW(July!$Z$4:$Z$49)),ROW(55:55))-3,1),"")</f>
        <v/>
      </c>
      <c r="AG65" t="str" cm="1">
        <f t="array" ref="AG65">IFERROR(INDEX(Aug!$D$4:$D$49,SMALL(IF(Aug!$Z$4:$Z$49&gt;0,ROW(Aug!$D$4:$D$49)),ROW(55:55))-3,1),"")</f>
        <v/>
      </c>
      <c r="AH65" t="str" cm="1">
        <f t="array" ref="AH65">IFERROR(INDEX(Aug!$E$4:$E$49,SMALL(IF(Aug!$Z$4:$Z$49&gt;0,ROW(Aug!$E$4:$E$49)),ROW(55:55))-3,1),"")</f>
        <v/>
      </c>
      <c r="AI65" s="838" t="str" cm="1">
        <f t="array" ref="AI65">IFERROR(INDEX(Aug!$Z$4:$Z$49,SMALL(IF(Aug!$Z$4:$Z$49&gt;0,ROW(Aug!$Z$4:$Z$49)),ROW(55:55))-3,1),"")</f>
        <v/>
      </c>
      <c r="AK65" s="4" t="str" cm="1">
        <f t="array" ref="AK65">IFERROR(INDEX(Sept!$D$4:$D$49,SMALL(IF(Sept!$Z$4:$Z$49&gt;0,ROW(Sept!$D$4:$D$49)),ROW(55:55))-3,1),"")</f>
        <v/>
      </c>
      <c r="AL65" s="4" t="str" cm="1">
        <f t="array" ref="AL65">IFERROR(INDEX(Sept!$E$4:$E$49,SMALL(IF(Sept!$Z$4:$Z$49&gt;0,ROW(Sept!$E$4:$E$49)),ROW(55:55))-3,1),"")</f>
        <v/>
      </c>
      <c r="AM65" s="842" t="str" cm="1">
        <f t="array" ref="AM65">IFERROR(INDEX(Sept!$Z$4:$Z$49,SMALL(IF(Sept!$Z$4:$Z$49&gt;0,ROW(Sept!$Z$4:$Z$49)),ROW(55:55))-3,1),"")</f>
        <v/>
      </c>
      <c r="AO65" t="str" cm="1">
        <f t="array" ref="AO65">IFERROR(INDEX(Oct!$D$4:$D$49,SMALL(IF(Oct!$Z$4:$Z$49&gt;0,ROW(Oct!$D$4:$D$49)),ROW(55:55))-3,1),"")</f>
        <v/>
      </c>
      <c r="AP65" t="str" cm="1">
        <f t="array" ref="AP65">IFERROR(INDEX(Oct!$E$4:$E$49,SMALL(IF(Oct!$Z$4:$Z$49&gt;0,ROW(Oct!$E$4:$E$49)),ROW(55:55))-3,1),"")</f>
        <v/>
      </c>
      <c r="AQ65" s="838" t="str" cm="1">
        <f t="array" ref="AQ65">IFERROR(INDEX(Oct!$Z$4:$Z$49,SMALL(IF(Oct!$Z$4:$Z$49&gt;0,ROW(Oct!$Z$4:$Z$49)),ROW(55:55))-3,1),"")</f>
        <v/>
      </c>
      <c r="AS65" t="str" cm="1">
        <f t="array" ref="AS65">IFERROR(INDEX(Nov!$D$4:$D$49,SMALL(IF(Nov!$Z$4:$Z$49&gt;0,ROW(Nov!$D$4:$D$49)),ROW(55:55))-3,1),"")</f>
        <v/>
      </c>
      <c r="AT65" t="str" cm="1">
        <f t="array" ref="AT65">IFERROR(INDEX(Nov!$E$4:$E$49,SMALL(IF(Nov!$Z$4:$Z$49&gt;0,ROW(Nov!$E$4:$E$49)),ROW(55:55))-3,1),"")</f>
        <v/>
      </c>
      <c r="AU65" s="838" t="str" cm="1">
        <f t="array" ref="AU65">IFERROR(INDEX(Nov!$Z$4:$Z$49,SMALL(IF(Nov!$Z$4:$Z$49&gt;0,ROW(Nov!$Z$4:$Z$49)),ROW(55:55))-3,1),"")</f>
        <v/>
      </c>
      <c r="AW65" t="str" cm="1">
        <f t="array" ref="AW65">IFERROR(INDEX(Dec!$D$4:$D$49,SMALL(IF(Dec!$Z$4:$Z$49&gt;0,ROW(Dec!$D$4:$D$49)),ROW(55:55))-3,1),"")</f>
        <v/>
      </c>
      <c r="AX65" t="str" cm="1">
        <f t="array" ref="AX65">IFERROR(INDEX(Dec!$E$4:$E$49,SMALL(IF(Dec!$Z$4:$Z$49&gt;0,ROW(Dec!$E$4:$E$49)),ROW(55:55))-3,1),"")</f>
        <v/>
      </c>
      <c r="AY65" s="838" t="str" cm="1">
        <f t="array" ref="AY65">IFERROR(INDEX(Dec!$Z$4:$Z$49,SMALL(IF(Dec!$Z$4:$Z$49&gt;0,ROW(Dec!$Z$4:$Z$49)),ROW(55:55))-3,1),"")</f>
        <v/>
      </c>
    </row>
    <row r="66" spans="1:51">
      <c r="A66" t="str">
        <f t="array" ref="A66">IFERROR(INDEX('Bill 32_hidden'!$A$3:$A$565,SMALL(IF('Bill 32_hidden'!$C$3:$C$565&gt;0,ROW('Bill 32_hidden'!$A$3:$A$565)),ROW(56:56))-2,1),"")</f>
        <v/>
      </c>
      <c r="B66" t="str" cm="1">
        <f t="array" ref="B66">IFERROR(INDEX('Bill 32_hidden'!$B$3:$B$565,SMALL(IF('Bill 32_hidden'!$C$3:$C$565&gt;0,ROW('Bill 32_hidden'!$B$3:$B$565)),ROW(56:56))-2,1),"")</f>
        <v/>
      </c>
      <c r="C66" s="838" t="str" cm="1">
        <f t="array" ref="C66">IFERROR(INDEX('Bill 32_hidden'!$C$3:$C$565,SMALL(IF('Bill 32_hidden'!$C$3:$C$565&gt;0,ROW('Bill 32_hidden'!$C$3:$C$565)),ROW(56:56))-2,1),"")</f>
        <v/>
      </c>
      <c r="E66" t="str">
        <f t="array" ref="E66">IFERROR(INDEX(Jan!$D$4:$D$49,SMALL(IF(Jan!$Z$4:$Z$49&gt;0,ROW(Jan!$D$4:$D$49)),ROW(56:56))-3,1),"")</f>
        <v/>
      </c>
      <c r="I66" t="str" cm="1">
        <f t="array" ref="I66">IFERROR(INDEX(Feb!$D$4:$D$49,SMALL(IF(Feb!$Z$4:$Z$49&gt;0,ROW(Feb!$D$4:$D$49)),ROW(56:56))-3,1),"")</f>
        <v/>
      </c>
      <c r="J66" t="str" cm="1">
        <f t="array" ref="J66">IFERROR(INDEX(Feb!$E$4:$E$49,SMALL(IF(Feb!$Z$4:$Z$49&gt;0,ROW(Feb!$E$4:$E$49)),ROW(56:56))-3,1),"")</f>
        <v/>
      </c>
      <c r="K66" s="838" t="str" cm="1">
        <f t="array" ref="K66">IFERROR(INDEX(Feb!$Z$4:$Z$49,SMALL(IF(Feb!$Z$4:$Z$49&lt;&gt;"",ROW(Feb!$Z$4:$Z$49)),ROW(56:56))-3,1),"")</f>
        <v/>
      </c>
      <c r="M66" t="str" cm="1">
        <f t="array" ref="M66">IFERROR(INDEX(March!$D$4:$D$49,SMALL(IF(March!$Z$4:$Z$49&gt;0,ROW(March!$D$4:$D$49)),ROW(56:56))-3,1),"")</f>
        <v/>
      </c>
      <c r="N66" t="str" cm="1">
        <f t="array" ref="N66">IFERROR(INDEX(March!$E$4:$E$49,SMALL(IF(March!$Z$4:$Z$49&gt;0,ROW(March!$E$4:$E$49)),ROW(56:56))-3,1),"")</f>
        <v/>
      </c>
      <c r="O66" s="838" t="str" cm="1">
        <f t="array" ref="O66">IFERROR(INDEX(March!$Z$4:$Z$49,SMALL(IF(March!$Z$4:$Z$49&gt;0,ROW(March!$Z$4:$Z$49)),ROW(56:56))-3,1),"")</f>
        <v/>
      </c>
      <c r="Q66" t="str" cm="1">
        <f t="array" ref="Q66">IFERROR(INDEX(April!$D$4:$D$49,SMALL(IF(April!$Z$4:$Z$49&gt;0,ROW(April!$D$4:$D$49)),ROW(56:56))-3,1),"")</f>
        <v/>
      </c>
      <c r="R66" t="str" cm="1">
        <f t="array" ref="R66">IFERROR(INDEX(April!$E$4:$E$49,SMALL(IF(April!$Z$4:$Z$49&gt;0,ROW(April!$E$4:$E$49)),ROW(56:56))-3,1),"")</f>
        <v/>
      </c>
      <c r="S66" s="838" t="str" cm="1">
        <f t="array" ref="S66">IFERROR(INDEX(April!$Z$4:$Z$49,SMALL(IF(April!$Z$4:$Z$49&gt;0,ROW(April!$Z$4:$Z$49)),ROW(56:56))-3,1),"")</f>
        <v/>
      </c>
      <c r="U66" t="str" cm="1">
        <f t="array" ref="U66">IFERROR(INDEX(May!$D$4:$D$49,SMALL(IF(May!$Z$4:$Z$49&gt;0,ROW(May!$D$4:$D$49)),ROW(56:56))-3,1),"")</f>
        <v/>
      </c>
      <c r="V66" t="str" cm="1">
        <f t="array" ref="V66">IFERROR(INDEX(May!$E$4:$E$49,SMALL(IF(May!$Z$4:$Z$49&gt;0,ROW(May!$E$4:$E$49)),ROW(56:56))-3,1),"")</f>
        <v/>
      </c>
      <c r="W66" s="838" t="str" cm="1">
        <f t="array" ref="W66">IFERROR(INDEX(May!$Z$4:$Z$49,SMALL(IF(May!$Z$4:$Z$49&gt;0,ROW(May!$Z$4:$Z$49)),ROW(56:56))-3,1),"")</f>
        <v/>
      </c>
      <c r="Y66" t="str" cm="1">
        <f t="array" ref="Y66">IFERROR(INDEX(June!$D$4:$D$49,SMALL(IF(June!$Z$4:$Z$49&gt;0,ROW(June!$D$4:$D$49)),ROW(56:56))-3,1),"")</f>
        <v/>
      </c>
      <c r="Z66" t="str" cm="1">
        <f t="array" ref="Z66">IFERROR(INDEX(June!$E$4:$E$49,SMALL(IF(June!$Z$4:$Z$49&gt;0,ROW(June!$E$4:$E$49)),ROW(56:56))-3,1),"")</f>
        <v/>
      </c>
      <c r="AA66" s="838" t="str" cm="1">
        <f t="array" ref="AA66">IFERROR(INDEX(June!$Z$4:$Z$49,SMALL(IF(June!$Z$4:$Z$49&gt;0,ROW(June!$Z$4:$Z$49)),ROW(56:56))-3,1),"")</f>
        <v/>
      </c>
      <c r="AC66" t="str" cm="1">
        <f t="array" ref="AC66">IFERROR(INDEX(July!$D$4:$D$49,SMALL(IF(July!$Z$4:$Z$49&gt;0,ROW(July!$D$4:$D$49)),ROW(56:56))-3,1),"")</f>
        <v/>
      </c>
      <c r="AD66" t="str" cm="1">
        <f t="array" ref="AD66">IFERROR(INDEX(July!$E$4:$E$49,SMALL(IF(July!$Z$4:$Z$49&gt;0,ROW(July!$E$4:$E$49)),ROW(56:56))-3,1),"")</f>
        <v/>
      </c>
      <c r="AE66" s="838" t="str" cm="1">
        <f t="array" ref="AE66">IFERROR(INDEX(July!$Z$4:$Z$49,SMALL(IF(July!$Z$4:$Z$49&gt;0,ROW(July!$Z$4:$Z$49)),ROW(56:56))-3,1),"")</f>
        <v/>
      </c>
      <c r="AG66" t="str" cm="1">
        <f t="array" ref="AG66">IFERROR(INDEX(Aug!$D$4:$D$49,SMALL(IF(Aug!$Z$4:$Z$49&gt;0,ROW(Aug!$D$4:$D$49)),ROW(56:56))-3,1),"")</f>
        <v/>
      </c>
      <c r="AH66" t="str" cm="1">
        <f t="array" ref="AH66">IFERROR(INDEX(Aug!$E$4:$E$49,SMALL(IF(Aug!$Z$4:$Z$49&gt;0,ROW(Aug!$E$4:$E$49)),ROW(56:56))-3,1),"")</f>
        <v/>
      </c>
      <c r="AI66" s="838" t="str" cm="1">
        <f t="array" ref="AI66">IFERROR(INDEX(Aug!$Z$4:$Z$49,SMALL(IF(Aug!$Z$4:$Z$49&gt;0,ROW(Aug!$Z$4:$Z$49)),ROW(56:56))-3,1),"")</f>
        <v/>
      </c>
      <c r="AK66" s="4" t="str" cm="1">
        <f t="array" ref="AK66">IFERROR(INDEX(Sept!$D$4:$D$49,SMALL(IF(Sept!$Z$4:$Z$49&gt;0,ROW(Sept!$D$4:$D$49)),ROW(56:56))-3,1),"")</f>
        <v/>
      </c>
      <c r="AL66" s="4" t="str" cm="1">
        <f t="array" ref="AL66">IFERROR(INDEX(Sept!$E$4:$E$49,SMALL(IF(Sept!$Z$4:$Z$49&gt;0,ROW(Sept!$E$4:$E$49)),ROW(56:56))-3,1),"")</f>
        <v/>
      </c>
      <c r="AM66" s="842" t="str" cm="1">
        <f t="array" ref="AM66">IFERROR(INDEX(Sept!$Z$4:$Z$49,SMALL(IF(Sept!$Z$4:$Z$49&gt;0,ROW(Sept!$Z$4:$Z$49)),ROW(56:56))-3,1),"")</f>
        <v/>
      </c>
      <c r="AO66" t="str" cm="1">
        <f t="array" ref="AO66">IFERROR(INDEX(Oct!$D$4:$D$49,SMALL(IF(Oct!$Z$4:$Z$49&gt;0,ROW(Oct!$D$4:$D$49)),ROW(56:56))-3,1),"")</f>
        <v/>
      </c>
      <c r="AP66" t="str" cm="1">
        <f t="array" ref="AP66">IFERROR(INDEX(Oct!$E$4:$E$49,SMALL(IF(Oct!$Z$4:$Z$49&gt;0,ROW(Oct!$E$4:$E$49)),ROW(56:56))-3,1),"")</f>
        <v/>
      </c>
      <c r="AQ66" s="838" t="str" cm="1">
        <f t="array" ref="AQ66">IFERROR(INDEX(Oct!$Z$4:$Z$49,SMALL(IF(Oct!$Z$4:$Z$49&gt;0,ROW(Oct!$Z$4:$Z$49)),ROW(56:56))-3,1),"")</f>
        <v/>
      </c>
      <c r="AS66" t="str" cm="1">
        <f t="array" ref="AS66">IFERROR(INDEX(Nov!$D$4:$D$49,SMALL(IF(Nov!$Z$4:$Z$49&gt;0,ROW(Nov!$D$4:$D$49)),ROW(56:56))-3,1),"")</f>
        <v/>
      </c>
      <c r="AT66" t="str" cm="1">
        <f t="array" ref="AT66">IFERROR(INDEX(Nov!$E$4:$E$49,SMALL(IF(Nov!$Z$4:$Z$49&gt;0,ROW(Nov!$E$4:$E$49)),ROW(56:56))-3,1),"")</f>
        <v/>
      </c>
      <c r="AU66" s="838" t="str" cm="1">
        <f t="array" ref="AU66">IFERROR(INDEX(Nov!$Z$4:$Z$49,SMALL(IF(Nov!$Z$4:$Z$49&gt;0,ROW(Nov!$Z$4:$Z$49)),ROW(56:56))-3,1),"")</f>
        <v/>
      </c>
      <c r="AW66" t="str" cm="1">
        <f t="array" ref="AW66">IFERROR(INDEX(Dec!$D$4:$D$49,SMALL(IF(Dec!$Z$4:$Z$49&gt;0,ROW(Dec!$D$4:$D$49)),ROW(56:56))-3,1),"")</f>
        <v/>
      </c>
      <c r="AX66" t="str" cm="1">
        <f t="array" ref="AX66">IFERROR(INDEX(Dec!$E$4:$E$49,SMALL(IF(Dec!$Z$4:$Z$49&gt;0,ROW(Dec!$E$4:$E$49)),ROW(56:56))-3,1),"")</f>
        <v/>
      </c>
      <c r="AY66" s="838" t="str" cm="1">
        <f t="array" ref="AY66">IFERROR(INDEX(Dec!$Z$4:$Z$49,SMALL(IF(Dec!$Z$4:$Z$49&gt;0,ROW(Dec!$Z$4:$Z$49)),ROW(56:56))-3,1),"")</f>
        <v/>
      </c>
    </row>
    <row r="67" spans="1:51">
      <c r="A67" t="str">
        <f t="array" ref="A67">IFERROR(INDEX('Bill 32_hidden'!$A$3:$A$565,SMALL(IF('Bill 32_hidden'!$C$3:$C$565&gt;0,ROW('Bill 32_hidden'!$A$3:$A$565)),ROW(57:57))-2,1),"")</f>
        <v/>
      </c>
      <c r="B67" t="str" cm="1">
        <f t="array" ref="B67">IFERROR(INDEX('Bill 32_hidden'!$B$3:$B$565,SMALL(IF('Bill 32_hidden'!$C$3:$C$565&gt;0,ROW('Bill 32_hidden'!$B$3:$B$565)),ROW(57:57))-2,1),"")</f>
        <v/>
      </c>
      <c r="C67" s="838" t="str" cm="1">
        <f t="array" ref="C67">IFERROR(INDEX('Bill 32_hidden'!$C$3:$C$565,SMALL(IF('Bill 32_hidden'!$C$3:$C$565&gt;0,ROW('Bill 32_hidden'!$C$3:$C$565)),ROW(57:57))-2,1),"")</f>
        <v/>
      </c>
      <c r="E67" t="str">
        <f t="array" ref="E67">IFERROR(INDEX(Jan!$D$4:$D$49,SMALL(IF(Jan!$Z$4:$Z$49&gt;0,ROW(Jan!$D$4:$D$49)),ROW(57:57))-3,1),"")</f>
        <v/>
      </c>
      <c r="I67" t="str" cm="1">
        <f t="array" ref="I67">IFERROR(INDEX(Feb!$D$4:$D$49,SMALL(IF(Feb!$Z$4:$Z$49&gt;0,ROW(Feb!$D$4:$D$49)),ROW(57:57))-3,1),"")</f>
        <v/>
      </c>
      <c r="J67" t="str" cm="1">
        <f t="array" ref="J67">IFERROR(INDEX(Feb!$E$4:$E$49,SMALL(IF(Feb!$Z$4:$Z$49&gt;0,ROW(Feb!$E$4:$E$49)),ROW(57:57))-3,1),"")</f>
        <v/>
      </c>
      <c r="K67" s="838" t="str" cm="1">
        <f t="array" ref="K67">IFERROR(INDEX(Feb!$Z$4:$Z$49,SMALL(IF(Feb!$Z$4:$Z$49&lt;&gt;"",ROW(Feb!$Z$4:$Z$49)),ROW(57:57))-3,1),"")</f>
        <v/>
      </c>
      <c r="M67" t="str" cm="1">
        <f t="array" ref="M67">IFERROR(INDEX(March!$D$4:$D$49,SMALL(IF(March!$Z$4:$Z$49&gt;0,ROW(March!$D$4:$D$49)),ROW(57:57))-3,1),"")</f>
        <v/>
      </c>
      <c r="N67" t="str" cm="1">
        <f t="array" ref="N67">IFERROR(INDEX(March!$E$4:$E$49,SMALL(IF(March!$Z$4:$Z$49&gt;0,ROW(March!$E$4:$E$49)),ROW(57:57))-3,1),"")</f>
        <v/>
      </c>
      <c r="O67" s="838" t="str" cm="1">
        <f t="array" ref="O67">IFERROR(INDEX(March!$Z$4:$Z$49,SMALL(IF(March!$Z$4:$Z$49&gt;0,ROW(March!$Z$4:$Z$49)),ROW(57:57))-3,1),"")</f>
        <v/>
      </c>
      <c r="Q67" t="str" cm="1">
        <f t="array" ref="Q67">IFERROR(INDEX(April!$D$4:$D$49,SMALL(IF(April!$Z$4:$Z$49&gt;0,ROW(April!$D$4:$D$49)),ROW(57:57))-3,1),"")</f>
        <v/>
      </c>
      <c r="R67" t="str" cm="1">
        <f t="array" ref="R67">IFERROR(INDEX(April!$E$4:$E$49,SMALL(IF(April!$Z$4:$Z$49&gt;0,ROW(April!$E$4:$E$49)),ROW(57:57))-3,1),"")</f>
        <v/>
      </c>
      <c r="S67" s="838" t="str" cm="1">
        <f t="array" ref="S67">IFERROR(INDEX(April!$Z$4:$Z$49,SMALL(IF(April!$Z$4:$Z$49&gt;0,ROW(April!$Z$4:$Z$49)),ROW(57:57))-3,1),"")</f>
        <v/>
      </c>
      <c r="U67" t="str" cm="1">
        <f t="array" ref="U67">IFERROR(INDEX(May!$D$4:$D$49,SMALL(IF(May!$Z$4:$Z$49&gt;0,ROW(May!$D$4:$D$49)),ROW(57:57))-3,1),"")</f>
        <v/>
      </c>
      <c r="V67" t="str" cm="1">
        <f t="array" ref="V67">IFERROR(INDEX(May!$E$4:$E$49,SMALL(IF(May!$Z$4:$Z$49&gt;0,ROW(May!$E$4:$E$49)),ROW(57:57))-3,1),"")</f>
        <v/>
      </c>
      <c r="W67" s="838" t="str" cm="1">
        <f t="array" ref="W67">IFERROR(INDEX(May!$Z$4:$Z$49,SMALL(IF(May!$Z$4:$Z$49&gt;0,ROW(May!$Z$4:$Z$49)),ROW(57:57))-3,1),"")</f>
        <v/>
      </c>
      <c r="Y67" t="str" cm="1">
        <f t="array" ref="Y67">IFERROR(INDEX(June!$D$4:$D$49,SMALL(IF(June!$Z$4:$Z$49&gt;0,ROW(June!$D$4:$D$49)),ROW(57:57))-3,1),"")</f>
        <v/>
      </c>
      <c r="Z67" t="str" cm="1">
        <f t="array" ref="Z67">IFERROR(INDEX(June!$E$4:$E$49,SMALL(IF(June!$Z$4:$Z$49&gt;0,ROW(June!$E$4:$E$49)),ROW(57:57))-3,1),"")</f>
        <v/>
      </c>
      <c r="AA67" s="838" t="str" cm="1">
        <f t="array" ref="AA67">IFERROR(INDEX(June!$Z$4:$Z$49,SMALL(IF(June!$Z$4:$Z$49&gt;0,ROW(June!$Z$4:$Z$49)),ROW(57:57))-3,1),"")</f>
        <v/>
      </c>
      <c r="AC67" t="str" cm="1">
        <f t="array" ref="AC67">IFERROR(INDEX(July!$D$4:$D$49,SMALL(IF(July!$Z$4:$Z$49&gt;0,ROW(July!$D$4:$D$49)),ROW(57:57))-3,1),"")</f>
        <v/>
      </c>
      <c r="AD67" t="str" cm="1">
        <f t="array" ref="AD67">IFERROR(INDEX(July!$E$4:$E$49,SMALL(IF(July!$Z$4:$Z$49&gt;0,ROW(July!$E$4:$E$49)),ROW(57:57))-3,1),"")</f>
        <v/>
      </c>
      <c r="AE67" s="838" t="str" cm="1">
        <f t="array" ref="AE67">IFERROR(INDEX(July!$Z$4:$Z$49,SMALL(IF(July!$Z$4:$Z$49&gt;0,ROW(July!$Z$4:$Z$49)),ROW(57:57))-3,1),"")</f>
        <v/>
      </c>
      <c r="AG67" t="str" cm="1">
        <f t="array" ref="AG67">IFERROR(INDEX(Aug!$D$4:$D$49,SMALL(IF(Aug!$Z$4:$Z$49&gt;0,ROW(Aug!$D$4:$D$49)),ROW(57:57))-3,1),"")</f>
        <v/>
      </c>
      <c r="AH67" t="str" cm="1">
        <f t="array" ref="AH67">IFERROR(INDEX(Aug!$E$4:$E$49,SMALL(IF(Aug!$Z$4:$Z$49&gt;0,ROW(Aug!$E$4:$E$49)),ROW(57:57))-3,1),"")</f>
        <v/>
      </c>
      <c r="AI67" s="838" t="str" cm="1">
        <f t="array" ref="AI67">IFERROR(INDEX(Aug!$Z$4:$Z$49,SMALL(IF(Aug!$Z$4:$Z$49&gt;0,ROW(Aug!$Z$4:$Z$49)),ROW(57:57))-3,1),"")</f>
        <v/>
      </c>
      <c r="AK67" s="4" t="str" cm="1">
        <f t="array" ref="AK67">IFERROR(INDEX(Sept!$D$4:$D$49,SMALL(IF(Sept!$Z$4:$Z$49&gt;0,ROW(Sept!$D$4:$D$49)),ROW(57:57))-3,1),"")</f>
        <v/>
      </c>
      <c r="AL67" s="4" t="str" cm="1">
        <f t="array" ref="AL67">IFERROR(INDEX(Sept!$E$4:$E$49,SMALL(IF(Sept!$Z$4:$Z$49&gt;0,ROW(Sept!$E$4:$E$49)),ROW(57:57))-3,1),"")</f>
        <v/>
      </c>
      <c r="AM67" s="842" t="str" cm="1">
        <f t="array" ref="AM67">IFERROR(INDEX(Sept!$Z$4:$Z$49,SMALL(IF(Sept!$Z$4:$Z$49&gt;0,ROW(Sept!$Z$4:$Z$49)),ROW(57:57))-3,1),"")</f>
        <v/>
      </c>
      <c r="AO67" t="str" cm="1">
        <f t="array" ref="AO67">IFERROR(INDEX(Oct!$D$4:$D$49,SMALL(IF(Oct!$Z$4:$Z$49&gt;0,ROW(Oct!$D$4:$D$49)),ROW(57:57))-3,1),"")</f>
        <v/>
      </c>
      <c r="AP67" t="str" cm="1">
        <f t="array" ref="AP67">IFERROR(INDEX(Oct!$E$4:$E$49,SMALL(IF(Oct!$Z$4:$Z$49&gt;0,ROW(Oct!$E$4:$E$49)),ROW(57:57))-3,1),"")</f>
        <v/>
      </c>
      <c r="AQ67" s="838" t="str" cm="1">
        <f t="array" ref="AQ67">IFERROR(INDEX(Oct!$Z$4:$Z$49,SMALL(IF(Oct!$Z$4:$Z$49&gt;0,ROW(Oct!$Z$4:$Z$49)),ROW(57:57))-3,1),"")</f>
        <v/>
      </c>
      <c r="AS67" t="str" cm="1">
        <f t="array" ref="AS67">IFERROR(INDEX(Nov!$D$4:$D$49,SMALL(IF(Nov!$Z$4:$Z$49&gt;0,ROW(Nov!$D$4:$D$49)),ROW(57:57))-3,1),"")</f>
        <v/>
      </c>
      <c r="AT67" t="str" cm="1">
        <f t="array" ref="AT67">IFERROR(INDEX(Nov!$E$4:$E$49,SMALL(IF(Nov!$Z$4:$Z$49&gt;0,ROW(Nov!$E$4:$E$49)),ROW(57:57))-3,1),"")</f>
        <v/>
      </c>
      <c r="AU67" s="838" t="str" cm="1">
        <f t="array" ref="AU67">IFERROR(INDEX(Nov!$Z$4:$Z$49,SMALL(IF(Nov!$Z$4:$Z$49&gt;0,ROW(Nov!$Z$4:$Z$49)),ROW(57:57))-3,1),"")</f>
        <v/>
      </c>
      <c r="AW67" t="str" cm="1">
        <f t="array" ref="AW67">IFERROR(INDEX(Dec!$D$4:$D$49,SMALL(IF(Dec!$Z$4:$Z$49&gt;0,ROW(Dec!$D$4:$D$49)),ROW(57:57))-3,1),"")</f>
        <v/>
      </c>
      <c r="AX67" t="str" cm="1">
        <f t="array" ref="AX67">IFERROR(INDEX(Dec!$E$4:$E$49,SMALL(IF(Dec!$Z$4:$Z$49&gt;0,ROW(Dec!$E$4:$E$49)),ROW(57:57))-3,1),"")</f>
        <v/>
      </c>
      <c r="AY67" s="838" t="str" cm="1">
        <f t="array" ref="AY67">IFERROR(INDEX(Dec!$Z$4:$Z$49,SMALL(IF(Dec!$Z$4:$Z$49&gt;0,ROW(Dec!$Z$4:$Z$49)),ROW(57:57))-3,1),"")</f>
        <v/>
      </c>
    </row>
    <row r="68" spans="1:51">
      <c r="A68" t="str">
        <f t="array" ref="A68">IFERROR(INDEX('Bill 32_hidden'!$A$3:$A$565,SMALL(IF('Bill 32_hidden'!$C$3:$C$565&gt;0,ROW('Bill 32_hidden'!$A$3:$A$565)),ROW(58:58))-2,1),"")</f>
        <v/>
      </c>
      <c r="B68" t="str" cm="1">
        <f t="array" ref="B68">IFERROR(INDEX('Bill 32_hidden'!$B$3:$B$565,SMALL(IF('Bill 32_hidden'!$C$3:$C$565&gt;0,ROW('Bill 32_hidden'!$B$3:$B$565)),ROW(58:58))-2,1),"")</f>
        <v/>
      </c>
      <c r="C68" s="838" t="str" cm="1">
        <f t="array" ref="C68">IFERROR(INDEX('Bill 32_hidden'!$C$3:$C$565,SMALL(IF('Bill 32_hidden'!$C$3:$C$565&gt;0,ROW('Bill 32_hidden'!$C$3:$C$565)),ROW(58:58))-2,1),"")</f>
        <v/>
      </c>
      <c r="I68" t="str" cm="1">
        <f t="array" ref="I68">IFERROR(INDEX(Feb!$D$4:$D$49,SMALL(IF(Feb!$Z$4:$Z$49&gt;0,ROW(Feb!$D$4:$D$49)),ROW(58:58))-3,1),"")</f>
        <v/>
      </c>
    </row>
    <row r="69" spans="1:51">
      <c r="A69" t="str">
        <f t="array" ref="A69">IFERROR(INDEX('Bill 32_hidden'!$A$3:$A$565,SMALL(IF('Bill 32_hidden'!$C$3:$C$565&gt;0,ROW('Bill 32_hidden'!$A$3:$A$565)),ROW(59:59))-2,1),"")</f>
        <v/>
      </c>
      <c r="B69" t="str" cm="1">
        <f t="array" ref="B69">IFERROR(INDEX('Bill 32_hidden'!$B$3:$B$565,SMALL(IF('Bill 32_hidden'!$C$3:$C$565&gt;0,ROW('Bill 32_hidden'!$B$3:$B$565)),ROW(59:59))-2,1),"")</f>
        <v/>
      </c>
      <c r="C69" s="838" t="str" cm="1">
        <f t="array" ref="C69">IFERROR(INDEX('Bill 32_hidden'!$C$3:$C$565,SMALL(IF('Bill 32_hidden'!$C$3:$C$565&gt;0,ROW('Bill 32_hidden'!$C$3:$C$565)),ROW(59:59))-2,1),"")</f>
        <v/>
      </c>
      <c r="I69" t="str" cm="1">
        <f t="array" ref="I69">IFERROR(INDEX(Feb!$D$4:$D$49,SMALL(IF(Feb!$Z$4:$Z$49&gt;0,ROW(Feb!$D$4:$D$49)),ROW(59:59))-3,1),"")</f>
        <v/>
      </c>
    </row>
    <row r="70" spans="1:51">
      <c r="A70" t="str">
        <f t="array" ref="A70">IFERROR(INDEX('Bill 32_hidden'!$A$3:$A$565,SMALL(IF('Bill 32_hidden'!$C$3:$C$565&gt;0,ROW('Bill 32_hidden'!$A$3:$A$565)),ROW(60:60))-2,1),"")</f>
        <v/>
      </c>
      <c r="B70" t="str" cm="1">
        <f t="array" ref="B70">IFERROR(INDEX('Bill 32_hidden'!$B$3:$B$565,SMALL(IF('Bill 32_hidden'!$C$3:$C$565&gt;0,ROW('Bill 32_hidden'!$B$3:$B$565)),ROW(60:60))-2,1),"")</f>
        <v/>
      </c>
      <c r="C70" s="838" t="str" cm="1">
        <f t="array" ref="C70">IFERROR(INDEX('Bill 32_hidden'!$C$3:$C$565,SMALL(IF('Bill 32_hidden'!$C$3:$C$565&gt;0,ROW('Bill 32_hidden'!$C$3:$C$565)),ROW(60:60))-2,1),"")</f>
        <v/>
      </c>
    </row>
    <row r="71" spans="1:51">
      <c r="A71" t="str">
        <f t="array" ref="A71">IFERROR(INDEX('Bill 32_hidden'!$A$3:$A$565,SMALL(IF('Bill 32_hidden'!$C$3:$C$565&gt;0,ROW('Bill 32_hidden'!$A$3:$A$565)),ROW(61:61))-2,1),"")</f>
        <v/>
      </c>
      <c r="B71" t="str" cm="1">
        <f t="array" ref="B71">IFERROR(INDEX('Bill 32_hidden'!$B$3:$B$565,SMALL(IF('Bill 32_hidden'!$C$3:$C$565&gt;0,ROW('Bill 32_hidden'!$B$3:$B$565)),ROW(61:61))-2,1),"")</f>
        <v/>
      </c>
      <c r="C71" s="838" t="str" cm="1">
        <f t="array" ref="C71">IFERROR(INDEX('Bill 32_hidden'!$C$3:$C$565,SMALL(IF('Bill 32_hidden'!$C$3:$C$565&gt;0,ROW('Bill 32_hidden'!$C$3:$C$565)),ROW(61:61))-2,1),"")</f>
        <v/>
      </c>
    </row>
    <row r="72" spans="1:51">
      <c r="A72" t="str">
        <f t="array" ref="A72">IFERROR(INDEX('Bill 32_hidden'!$A$3:$A$565,SMALL(IF('Bill 32_hidden'!$C$3:$C$565&gt;0,ROW('Bill 32_hidden'!$A$3:$A$565)),ROW(62:62))-2,1),"")</f>
        <v/>
      </c>
      <c r="B72" t="str" cm="1">
        <f t="array" ref="B72">IFERROR(INDEX('Bill 32_hidden'!$B$3:$B$565,SMALL(IF('Bill 32_hidden'!$C$3:$C$565&gt;0,ROW('Bill 32_hidden'!$B$3:$B$565)),ROW(62:62))-2,1),"")</f>
        <v/>
      </c>
      <c r="C72" s="838" t="str" cm="1">
        <f t="array" ref="C72">IFERROR(INDEX('Bill 32_hidden'!$C$3:$C$565,SMALL(IF('Bill 32_hidden'!$C$3:$C$565&gt;0,ROW('Bill 32_hidden'!$C$3:$C$565)),ROW(62:62))-2,1),"")</f>
        <v/>
      </c>
    </row>
    <row r="73" spans="1:51">
      <c r="A73" t="str">
        <f t="array" ref="A73">IFERROR(INDEX('Bill 32_hidden'!$A$3:$A$565,SMALL(IF('Bill 32_hidden'!$C$3:$C$565&gt;0,ROW('Bill 32_hidden'!$A$3:$A$565)),ROW(63:63))-2,1),"")</f>
        <v/>
      </c>
      <c r="B73" t="str" cm="1">
        <f t="array" ref="B73">IFERROR(INDEX('Bill 32_hidden'!$B$3:$B$565,SMALL(IF('Bill 32_hidden'!$C$3:$C$565&gt;0,ROW('Bill 32_hidden'!$B$3:$B$565)),ROW(63:63))-2,1),"")</f>
        <v/>
      </c>
      <c r="C73" s="838" t="str" cm="1">
        <f t="array" ref="C73">IFERROR(INDEX('Bill 32_hidden'!$C$3:$C$565,SMALL(IF('Bill 32_hidden'!$C$3:$C$565&gt;0,ROW('Bill 32_hidden'!$C$3:$C$565)),ROW(63:63))-2,1),"")</f>
        <v/>
      </c>
    </row>
    <row r="74" spans="1:51">
      <c r="A74" t="str">
        <f t="array" ref="A74">IFERROR(INDEX('Bill 32_hidden'!$A$3:$A$565,SMALL(IF('Bill 32_hidden'!$C$3:$C$565&gt;0,ROW('Bill 32_hidden'!$A$3:$A$565)),ROW(64:64))-2,1),"")</f>
        <v/>
      </c>
      <c r="B74" t="str" cm="1">
        <f t="array" ref="B74">IFERROR(INDEX('Bill 32_hidden'!$B$3:$B$565,SMALL(IF('Bill 32_hidden'!$C$3:$C$565&gt;0,ROW('Bill 32_hidden'!$B$3:$B$565)),ROW(64:64))-2,1),"")</f>
        <v/>
      </c>
      <c r="C74" s="838" t="str" cm="1">
        <f t="array" ref="C74">IFERROR(INDEX('Bill 32_hidden'!$C$3:$C$565,SMALL(IF('Bill 32_hidden'!$C$3:$C$565&gt;0,ROW('Bill 32_hidden'!$C$3:$C$565)),ROW(64:64))-2,1),"")</f>
        <v/>
      </c>
    </row>
    <row r="75" spans="1:51">
      <c r="A75" t="str">
        <f t="array" ref="A75">IFERROR(INDEX('Bill 32_hidden'!$A$3:$A$565,SMALL(IF('Bill 32_hidden'!$C$3:$C$565&gt;0,ROW('Bill 32_hidden'!$A$3:$A$565)),ROW(65:65))-2,1),"")</f>
        <v/>
      </c>
      <c r="B75" t="str" cm="1">
        <f t="array" ref="B75">IFERROR(INDEX('Bill 32_hidden'!$B$3:$B$565,SMALL(IF('Bill 32_hidden'!$C$3:$C$565&gt;0,ROW('Bill 32_hidden'!$B$3:$B$565)),ROW(65:65))-2,1),"")</f>
        <v/>
      </c>
      <c r="C75" s="838" t="str" cm="1">
        <f t="array" ref="C75">IFERROR(INDEX('Bill 32_hidden'!$C$3:$C$565,SMALL(IF('Bill 32_hidden'!$C$3:$C$565&gt;0,ROW('Bill 32_hidden'!$C$3:$C$565)),ROW(65:65))-2,1),"")</f>
        <v/>
      </c>
    </row>
    <row r="76" spans="1:51">
      <c r="A76" t="str">
        <f t="array" ref="A76">IFERROR(INDEX('Bill 32_hidden'!$A$3:$A$565,SMALL(IF('Bill 32_hidden'!$C$3:$C$565&gt;0,ROW('Bill 32_hidden'!$A$3:$A$565)),ROW(66:66))-2,1),"")</f>
        <v/>
      </c>
      <c r="B76" t="str" cm="1">
        <f t="array" ref="B76">IFERROR(INDEX('Bill 32_hidden'!$B$3:$B$565,SMALL(IF('Bill 32_hidden'!$C$3:$C$565&gt;0,ROW('Bill 32_hidden'!$B$3:$B$565)),ROW(66:66))-2,1),"")</f>
        <v/>
      </c>
      <c r="C76" s="838" t="str" cm="1">
        <f t="array" ref="C76">IFERROR(INDEX('Bill 32_hidden'!$C$3:$C$565,SMALL(IF('Bill 32_hidden'!$C$3:$C$565&gt;0,ROW('Bill 32_hidden'!$C$3:$C$565)),ROW(66:66))-2,1),"")</f>
        <v/>
      </c>
    </row>
    <row r="77" spans="1:51">
      <c r="A77" t="str">
        <f t="array" ref="A77">IFERROR(INDEX('Bill 32_hidden'!$A$3:$A$565,SMALL(IF('Bill 32_hidden'!$C$3:$C$565&gt;0,ROW('Bill 32_hidden'!$A$3:$A$565)),ROW(67:67))-2,1),"")</f>
        <v/>
      </c>
      <c r="B77" t="str" cm="1">
        <f t="array" ref="B77">IFERROR(INDEX('Bill 32_hidden'!$B$3:$B$565,SMALL(IF('Bill 32_hidden'!$C$3:$C$565&gt;0,ROW('Bill 32_hidden'!$B$3:$B$565)),ROW(67:67))-2,1),"")</f>
        <v/>
      </c>
      <c r="C77" s="838" t="str" cm="1">
        <f t="array" ref="C77">IFERROR(INDEX('Bill 32_hidden'!$C$3:$C$565,SMALL(IF('Bill 32_hidden'!$C$3:$C$565&gt;0,ROW('Bill 32_hidden'!$C$3:$C$565)),ROW(67:67))-2,1),"")</f>
        <v/>
      </c>
    </row>
    <row r="78" spans="1:51">
      <c r="A78" t="str">
        <f t="array" ref="A78">IFERROR(INDEX('Bill 32_hidden'!$A$3:$A$565,SMALL(IF('Bill 32_hidden'!$C$3:$C$565&gt;0,ROW('Bill 32_hidden'!$A$3:$A$565)),ROW(68:68))-2,1),"")</f>
        <v/>
      </c>
      <c r="B78" t="str" cm="1">
        <f t="array" ref="B78">IFERROR(INDEX('Bill 32_hidden'!$B$3:$B$565,SMALL(IF('Bill 32_hidden'!$C$3:$C$565&gt;0,ROW('Bill 32_hidden'!$B$3:$B$565)),ROW(68:68))-2,1),"")</f>
        <v/>
      </c>
      <c r="C78" s="838" t="str" cm="1">
        <f t="array" ref="C78">IFERROR(INDEX('Bill 32_hidden'!$C$3:$C$565,SMALL(IF('Bill 32_hidden'!$C$3:$C$565&gt;0,ROW('Bill 32_hidden'!$C$3:$C$565)),ROW(68:68))-2,1),"")</f>
        <v/>
      </c>
    </row>
    <row r="79" spans="1:51">
      <c r="A79" t="str">
        <f t="array" ref="A79">IFERROR(INDEX('Bill 32_hidden'!$A$3:$A$565,SMALL(IF('Bill 32_hidden'!$C$3:$C$565&gt;0,ROW('Bill 32_hidden'!$A$3:$A$565)),ROW(69:69))-2,1),"")</f>
        <v/>
      </c>
      <c r="B79" t="str" cm="1">
        <f t="array" ref="B79">IFERROR(INDEX('Bill 32_hidden'!$B$3:$B$565,SMALL(IF('Bill 32_hidden'!$C$3:$C$565&gt;0,ROW('Bill 32_hidden'!$B$3:$B$565)),ROW(69:69))-2,1),"")</f>
        <v/>
      </c>
      <c r="C79" s="838" t="str" cm="1">
        <f t="array" ref="C79">IFERROR(INDEX('Bill 32_hidden'!$C$3:$C$565,SMALL(IF('Bill 32_hidden'!$C$3:$C$565&gt;0,ROW('Bill 32_hidden'!$C$3:$C$565)),ROW(69:69))-2,1),"")</f>
        <v/>
      </c>
    </row>
    <row r="80" spans="1:51">
      <c r="A80" t="str">
        <f t="array" ref="A80">IFERROR(INDEX('Bill 32_hidden'!$A$3:$A$565,SMALL(IF('Bill 32_hidden'!$C$3:$C$565&gt;0,ROW('Bill 32_hidden'!$A$3:$A$565)),ROW(70:70))-2,1),"")</f>
        <v/>
      </c>
      <c r="B80" t="str" cm="1">
        <f t="array" ref="B80">IFERROR(INDEX('Bill 32_hidden'!$B$3:$B$565,SMALL(IF('Bill 32_hidden'!$C$3:$C$565&gt;0,ROW('Bill 32_hidden'!$B$3:$B$565)),ROW(70:70))-2,1),"")</f>
        <v/>
      </c>
      <c r="C80" s="838" t="str" cm="1">
        <f t="array" ref="C80">IFERROR(INDEX('Bill 32_hidden'!$C$3:$C$565,SMALL(IF('Bill 32_hidden'!$C$3:$C$565&gt;0,ROW('Bill 32_hidden'!$C$3:$C$565)),ROW(70:70))-2,1),"")</f>
        <v/>
      </c>
    </row>
    <row r="81" spans="1:3">
      <c r="A81" t="str">
        <f t="array" ref="A81">IFERROR(INDEX('Bill 32_hidden'!$A$3:$A$565,SMALL(IF('Bill 32_hidden'!$C$3:$C$565&gt;0,ROW('Bill 32_hidden'!$A$3:$A$565)),ROW(71:71))-2,1),"")</f>
        <v/>
      </c>
      <c r="B81" t="str" cm="1">
        <f t="array" ref="B81">IFERROR(INDEX('Bill 32_hidden'!$B$3:$B$565,SMALL(IF('Bill 32_hidden'!$C$3:$C$565&gt;0,ROW('Bill 32_hidden'!$B$3:$B$565)),ROW(71:71))-2,1),"")</f>
        <v/>
      </c>
      <c r="C81" s="838" t="str" cm="1">
        <f t="array" ref="C81">IFERROR(INDEX('Bill 32_hidden'!$C$3:$C$565,SMALL(IF('Bill 32_hidden'!$C$3:$C$565&gt;0,ROW('Bill 32_hidden'!$C$3:$C$565)),ROW(71:71))-2,1),"")</f>
        <v/>
      </c>
    </row>
    <row r="82" spans="1:3">
      <c r="A82" t="str">
        <f t="array" ref="A82">IFERROR(INDEX('Bill 32_hidden'!$A$3:$A$565,SMALL(IF('Bill 32_hidden'!$C$3:$C$565&gt;0,ROW('Bill 32_hidden'!$A$3:$A$565)),ROW(72:72))-2,1),"")</f>
        <v/>
      </c>
      <c r="B82" t="str" cm="1">
        <f t="array" ref="B82">IFERROR(INDEX('Bill 32_hidden'!$B$3:$B$565,SMALL(IF('Bill 32_hidden'!$C$3:$C$565&gt;0,ROW('Bill 32_hidden'!$B$3:$B$565)),ROW(72:72))-2,1),"")</f>
        <v/>
      </c>
      <c r="C82" s="838" t="str" cm="1">
        <f t="array" ref="C82">IFERROR(INDEX('Bill 32_hidden'!$C$3:$C$565,SMALL(IF('Bill 32_hidden'!$C$3:$C$565&gt;0,ROW('Bill 32_hidden'!$C$3:$C$565)),ROW(72:72))-2,1),"")</f>
        <v/>
      </c>
    </row>
    <row r="83" spans="1:3">
      <c r="A83" t="str">
        <f t="array" ref="A83">IFERROR(INDEX('Bill 32_hidden'!$A$3:$A$565,SMALL(IF('Bill 32_hidden'!$C$3:$C$565&gt;0,ROW('Bill 32_hidden'!$A$3:$A$565)),ROW(73:73))-2,1),"")</f>
        <v/>
      </c>
      <c r="B83" t="str" cm="1">
        <f t="array" ref="B83">IFERROR(INDEX('Bill 32_hidden'!$B$3:$B$565,SMALL(IF('Bill 32_hidden'!$C$3:$C$565&gt;0,ROW('Bill 32_hidden'!$B$3:$B$565)),ROW(73:73))-2,1),"")</f>
        <v/>
      </c>
      <c r="C83" s="838" t="str" cm="1">
        <f t="array" ref="C83">IFERROR(INDEX('Bill 32_hidden'!$C$3:$C$565,SMALL(IF('Bill 32_hidden'!$C$3:$C$565&gt;0,ROW('Bill 32_hidden'!$C$3:$C$565)),ROW(73:73))-2,1),"")</f>
        <v/>
      </c>
    </row>
    <row r="84" spans="1:3">
      <c r="A84" t="str">
        <f t="array" ref="A84">IFERROR(INDEX('Bill 32_hidden'!$A$3:$A$565,SMALL(IF('Bill 32_hidden'!$C$3:$C$565&gt;0,ROW('Bill 32_hidden'!$A$3:$A$565)),ROW(74:74))-2,1),"")</f>
        <v/>
      </c>
      <c r="B84" t="str" cm="1">
        <f t="array" ref="B84">IFERROR(INDEX('Bill 32_hidden'!$B$3:$B$565,SMALL(IF('Bill 32_hidden'!$C$3:$C$565&gt;0,ROW('Bill 32_hidden'!$B$3:$B$565)),ROW(74:74))-2,1),"")</f>
        <v/>
      </c>
      <c r="C84" s="838" t="str" cm="1">
        <f t="array" ref="C84">IFERROR(INDEX('Bill 32_hidden'!$C$3:$C$565,SMALL(IF('Bill 32_hidden'!$C$3:$C$565&gt;0,ROW('Bill 32_hidden'!$C$3:$C$565)),ROW(74:74))-2,1),"")</f>
        <v/>
      </c>
    </row>
    <row r="85" spans="1:3">
      <c r="A85" t="str">
        <f t="array" ref="A85">IFERROR(INDEX('Bill 32_hidden'!$A$3:$A$565,SMALL(IF('Bill 32_hidden'!$C$3:$C$565&gt;0,ROW('Bill 32_hidden'!$A$3:$A$565)),ROW(75:75))-2,1),"")</f>
        <v/>
      </c>
      <c r="B85" t="str" cm="1">
        <f t="array" ref="B85">IFERROR(INDEX('Bill 32_hidden'!$B$3:$B$565,SMALL(IF('Bill 32_hidden'!$C$3:$C$565&gt;0,ROW('Bill 32_hidden'!$B$3:$B$565)),ROW(75:75))-2,1),"")</f>
        <v/>
      </c>
      <c r="C85" s="838" t="str" cm="1">
        <f t="array" ref="C85">IFERROR(INDEX('Bill 32_hidden'!$C$3:$C$565,SMALL(IF('Bill 32_hidden'!$C$3:$C$565&gt;0,ROW('Bill 32_hidden'!$C$3:$C$565)),ROW(75:75))-2,1),"")</f>
        <v/>
      </c>
    </row>
    <row r="86" spans="1:3">
      <c r="A86" t="str">
        <f t="array" ref="A86">IFERROR(INDEX('Bill 32_hidden'!$A$3:$A$565,SMALL(IF('Bill 32_hidden'!$C$3:$C$565&gt;0,ROW('Bill 32_hidden'!$A$3:$A$565)),ROW(76:76))-2,1),"")</f>
        <v/>
      </c>
      <c r="B86" t="str" cm="1">
        <f t="array" ref="B86">IFERROR(INDEX('Bill 32_hidden'!$B$3:$B$565,SMALL(IF('Bill 32_hidden'!$C$3:$C$565&gt;0,ROW('Bill 32_hidden'!$B$3:$B$565)),ROW(76:76))-2,1),"")</f>
        <v/>
      </c>
      <c r="C86" s="838" t="str" cm="1">
        <f t="array" ref="C86">IFERROR(INDEX('Bill 32_hidden'!$C$3:$C$565,SMALL(IF('Bill 32_hidden'!$C$3:$C$565&gt;0,ROW('Bill 32_hidden'!$C$3:$C$565)),ROW(76:76))-2,1),"")</f>
        <v/>
      </c>
    </row>
    <row r="87" spans="1:3">
      <c r="A87" t="str">
        <f t="array" ref="A87">IFERROR(INDEX('Bill 32_hidden'!$A$3:$A$565,SMALL(IF('Bill 32_hidden'!$C$3:$C$565&gt;0,ROW('Bill 32_hidden'!$A$3:$A$565)),ROW(77:77))-2,1),"")</f>
        <v/>
      </c>
      <c r="B87" t="str" cm="1">
        <f t="array" ref="B87">IFERROR(INDEX('Bill 32_hidden'!$B$3:$B$565,SMALL(IF('Bill 32_hidden'!$C$3:$C$565&gt;0,ROW('Bill 32_hidden'!$B$3:$B$565)),ROW(77:77))-2,1),"")</f>
        <v/>
      </c>
      <c r="C87" s="838" t="str" cm="1">
        <f t="array" ref="C87">IFERROR(INDEX('Bill 32_hidden'!$C$3:$C$565,SMALL(IF('Bill 32_hidden'!$C$3:$C$565&gt;0,ROW('Bill 32_hidden'!$C$3:$C$565)),ROW(77:77))-2,1),"")</f>
        <v/>
      </c>
    </row>
    <row r="88" spans="1:3">
      <c r="A88" t="str">
        <f t="array" ref="A88">IFERROR(INDEX('Bill 32_hidden'!$A$3:$A$565,SMALL(IF('Bill 32_hidden'!$C$3:$C$565&gt;0,ROW('Bill 32_hidden'!$A$3:$A$565)),ROW(78:78))-2,1),"")</f>
        <v/>
      </c>
      <c r="B88" t="str" cm="1">
        <f t="array" ref="B88">IFERROR(INDEX('Bill 32_hidden'!$B$3:$B$565,SMALL(IF('Bill 32_hidden'!$C$3:$C$565&gt;0,ROW('Bill 32_hidden'!$B$3:$B$565)),ROW(78:78))-2,1),"")</f>
        <v/>
      </c>
      <c r="C88" s="838" t="str" cm="1">
        <f t="array" ref="C88">IFERROR(INDEX('Bill 32_hidden'!$C$3:$C$565,SMALL(IF('Bill 32_hidden'!$C$3:$C$565&gt;0,ROW('Bill 32_hidden'!$C$3:$C$565)),ROW(78:78))-2,1),"")</f>
        <v/>
      </c>
    </row>
    <row r="89" spans="1:3">
      <c r="A89" t="str">
        <f t="array" ref="A89">IFERROR(INDEX('Bill 32_hidden'!$A$3:$A$565,SMALL(IF('Bill 32_hidden'!$C$3:$C$565&gt;0,ROW('Bill 32_hidden'!$A$3:$A$565)),ROW(79:79))-2,1),"")</f>
        <v/>
      </c>
      <c r="B89" t="str" cm="1">
        <f t="array" ref="B89">IFERROR(INDEX('Bill 32_hidden'!$B$3:$B$565,SMALL(IF('Bill 32_hidden'!$C$3:$C$565&gt;0,ROW('Bill 32_hidden'!$B$3:$B$565)),ROW(79:79))-2,1),"")</f>
        <v/>
      </c>
      <c r="C89" s="838" t="str" cm="1">
        <f t="array" ref="C89">IFERROR(INDEX('Bill 32_hidden'!$C$3:$C$565,SMALL(IF('Bill 32_hidden'!$C$3:$C$565&gt;0,ROW('Bill 32_hidden'!$C$3:$C$565)),ROW(79:79))-2,1),"")</f>
        <v/>
      </c>
    </row>
    <row r="90" spans="1:3">
      <c r="A90" t="str">
        <f t="array" ref="A90">IFERROR(INDEX('Bill 32_hidden'!$A$3:$A$565,SMALL(IF('Bill 32_hidden'!$C$3:$C$565&gt;0,ROW('Bill 32_hidden'!$A$3:$A$565)),ROW(80:80))-2,1),"")</f>
        <v/>
      </c>
      <c r="B90" t="str" cm="1">
        <f t="array" ref="B90">IFERROR(INDEX('Bill 32_hidden'!$B$3:$B$565,SMALL(IF('Bill 32_hidden'!$C$3:$C$565&gt;0,ROW('Bill 32_hidden'!$B$3:$B$565)),ROW(80:80))-2,1),"")</f>
        <v/>
      </c>
      <c r="C90" s="838" t="str" cm="1">
        <f t="array" ref="C90">IFERROR(INDEX('Bill 32_hidden'!$C$3:$C$565,SMALL(IF('Bill 32_hidden'!$C$3:$C$565&gt;0,ROW('Bill 32_hidden'!$C$3:$C$565)),ROW(80:80))-2,1),"")</f>
        <v/>
      </c>
    </row>
    <row r="91" spans="1:3">
      <c r="A91" t="str">
        <f t="array" ref="A91">IFERROR(INDEX('Bill 32_hidden'!$A$3:$A$565,SMALL(IF('Bill 32_hidden'!$C$3:$C$565&gt;0,ROW('Bill 32_hidden'!$A$3:$A$565)),ROW(81:81))-2,1),"")</f>
        <v/>
      </c>
      <c r="B91" t="str" cm="1">
        <f t="array" ref="B91">IFERROR(INDEX('Bill 32_hidden'!$B$3:$B$565,SMALL(IF('Bill 32_hidden'!$C$3:$C$565&gt;0,ROW('Bill 32_hidden'!$B$3:$B$565)),ROW(81:81))-2,1),"")</f>
        <v/>
      </c>
      <c r="C91" s="838" t="str" cm="1">
        <f t="array" ref="C91">IFERROR(INDEX('Bill 32_hidden'!$C$3:$C$565,SMALL(IF('Bill 32_hidden'!$C$3:$C$565&gt;0,ROW('Bill 32_hidden'!$C$3:$C$565)),ROW(81:81))-2,1),"")</f>
        <v/>
      </c>
    </row>
    <row r="92" spans="1:3">
      <c r="A92" t="str">
        <f t="array" ref="A92">IFERROR(INDEX('Bill 32_hidden'!$A$3:$A$565,SMALL(IF('Bill 32_hidden'!$C$3:$C$565&gt;0,ROW('Bill 32_hidden'!$A$3:$A$565)),ROW(82:82))-2,1),"")</f>
        <v/>
      </c>
      <c r="B92" t="str" cm="1">
        <f t="array" ref="B92">IFERROR(INDEX('Bill 32_hidden'!$B$3:$B$565,SMALL(IF('Bill 32_hidden'!$C$3:$C$565&gt;0,ROW('Bill 32_hidden'!$B$3:$B$565)),ROW(82:82))-2,1),"")</f>
        <v/>
      </c>
      <c r="C92" s="838" t="str" cm="1">
        <f t="array" ref="C92">IFERROR(INDEX('Bill 32_hidden'!$C$3:$C$565,SMALL(IF('Bill 32_hidden'!$C$3:$C$565&gt;0,ROW('Bill 32_hidden'!$C$3:$C$565)),ROW(82:82))-2,1),"")</f>
        <v/>
      </c>
    </row>
    <row r="93" spans="1:3">
      <c r="A93" t="str">
        <f t="array" ref="A93">IFERROR(INDEX('Bill 32_hidden'!$A$3:$A$565,SMALL(IF('Bill 32_hidden'!$C$3:$C$565&gt;0,ROW('Bill 32_hidden'!$A$3:$A$565)),ROW(83:83))-2,1),"")</f>
        <v/>
      </c>
      <c r="B93" t="str" cm="1">
        <f t="array" ref="B93">IFERROR(INDEX('Bill 32_hidden'!$B$3:$B$565,SMALL(IF('Bill 32_hidden'!$C$3:$C$565&gt;0,ROW('Bill 32_hidden'!$B$3:$B$565)),ROW(83:83))-2,1),"")</f>
        <v/>
      </c>
      <c r="C93" s="838" t="str" cm="1">
        <f t="array" ref="C93">IFERROR(INDEX('Bill 32_hidden'!$C$3:$C$565,SMALL(IF('Bill 32_hidden'!$C$3:$C$565&gt;0,ROW('Bill 32_hidden'!$C$3:$C$565)),ROW(83:83))-2,1),"")</f>
        <v/>
      </c>
    </row>
    <row r="94" spans="1:3">
      <c r="A94" t="str">
        <f t="array" ref="A94">IFERROR(INDEX('Bill 32_hidden'!$A$3:$A$565,SMALL(IF('Bill 32_hidden'!$C$3:$C$565&gt;0,ROW('Bill 32_hidden'!$A$3:$A$565)),ROW(84:84))-2,1),"")</f>
        <v/>
      </c>
      <c r="B94" t="str" cm="1">
        <f t="array" ref="B94">IFERROR(INDEX('Bill 32_hidden'!$B$3:$B$565,SMALL(IF('Bill 32_hidden'!$C$3:$C$565&gt;0,ROW('Bill 32_hidden'!$B$3:$B$565)),ROW(84:84))-2,1),"")</f>
        <v/>
      </c>
      <c r="C94" s="838" t="str" cm="1">
        <f t="array" ref="C94">IFERROR(INDEX('Bill 32_hidden'!$C$3:$C$565,SMALL(IF('Bill 32_hidden'!$C$3:$C$565&gt;0,ROW('Bill 32_hidden'!$C$3:$C$565)),ROW(84:84))-2,1),"")</f>
        <v/>
      </c>
    </row>
    <row r="95" spans="1:3">
      <c r="A95" t="str">
        <f t="array" ref="A95">IFERROR(INDEX('Bill 32_hidden'!$A$3:$A$565,SMALL(IF('Bill 32_hidden'!$C$3:$C$565&gt;0,ROW('Bill 32_hidden'!$A$3:$A$565)),ROW(85:85))-2,1),"")</f>
        <v/>
      </c>
      <c r="B95" t="str" cm="1">
        <f t="array" ref="B95">IFERROR(INDEX('Bill 32_hidden'!$B$3:$B$565,SMALL(IF('Bill 32_hidden'!$C$3:$C$565&gt;0,ROW('Bill 32_hidden'!$B$3:$B$565)),ROW(85:85))-2,1),"")</f>
        <v/>
      </c>
      <c r="C95" s="838" t="str" cm="1">
        <f t="array" ref="C95">IFERROR(INDEX('Bill 32_hidden'!$C$3:$C$565,SMALL(IF('Bill 32_hidden'!$C$3:$C$565&gt;0,ROW('Bill 32_hidden'!$C$3:$C$565)),ROW(85:85))-2,1),"")</f>
        <v/>
      </c>
    </row>
    <row r="96" spans="1:3">
      <c r="A96" t="str">
        <f t="array" ref="A96">IFERROR(INDEX('Bill 32_hidden'!$A$3:$A$565,SMALL(IF('Bill 32_hidden'!$C$3:$C$565&gt;0,ROW('Bill 32_hidden'!$A$3:$A$565)),ROW(86:86))-2,1),"")</f>
        <v/>
      </c>
      <c r="B96" t="str" cm="1">
        <f t="array" ref="B96">IFERROR(INDEX('Bill 32_hidden'!$B$3:$B$565,SMALL(IF('Bill 32_hidden'!$C$3:$C$565&gt;0,ROW('Bill 32_hidden'!$B$3:$B$565)),ROW(86:86))-2,1),"")</f>
        <v/>
      </c>
      <c r="C96" s="838" t="str" cm="1">
        <f t="array" ref="C96">IFERROR(INDEX('Bill 32_hidden'!$C$3:$C$565,SMALL(IF('Bill 32_hidden'!$C$3:$C$565&gt;0,ROW('Bill 32_hidden'!$C$3:$C$565)),ROW(86:86))-2,1),"")</f>
        <v/>
      </c>
    </row>
    <row r="97" spans="1:3">
      <c r="A97" t="str">
        <f t="array" ref="A97">IFERROR(INDEX('Bill 32_hidden'!$A$3:$A$565,SMALL(IF('Bill 32_hidden'!$C$3:$C$565&gt;0,ROW('Bill 32_hidden'!$A$3:$A$565)),ROW(87:87))-2,1),"")</f>
        <v/>
      </c>
      <c r="B97" t="str" cm="1">
        <f t="array" ref="B97">IFERROR(INDEX('Bill 32_hidden'!$B$3:$B$565,SMALL(IF('Bill 32_hidden'!$C$3:$C$565&gt;0,ROW('Bill 32_hidden'!$B$3:$B$565)),ROW(87:87))-2,1),"")</f>
        <v/>
      </c>
      <c r="C97" s="838" t="str" cm="1">
        <f t="array" ref="C97">IFERROR(INDEX('Bill 32_hidden'!$C$3:$C$565,SMALL(IF('Bill 32_hidden'!$C$3:$C$565&gt;0,ROW('Bill 32_hidden'!$C$3:$C$565)),ROW(87:87))-2,1),"")</f>
        <v/>
      </c>
    </row>
    <row r="98" spans="1:3">
      <c r="A98" t="str">
        <f t="array" ref="A98">IFERROR(INDEX('Bill 32_hidden'!$A$3:$A$565,SMALL(IF('Bill 32_hidden'!$C$3:$C$565&gt;0,ROW('Bill 32_hidden'!$A$3:$A$565)),ROW(88:88))-2,1),"")</f>
        <v/>
      </c>
      <c r="B98" t="str" cm="1">
        <f t="array" ref="B98">IFERROR(INDEX('Bill 32_hidden'!$B$3:$B$565,SMALL(IF('Bill 32_hidden'!$C$3:$C$565&gt;0,ROW('Bill 32_hidden'!$B$3:$B$565)),ROW(88:88))-2,1),"")</f>
        <v/>
      </c>
      <c r="C98" s="838" t="str" cm="1">
        <f t="array" ref="C98">IFERROR(INDEX('Bill 32_hidden'!$C$3:$C$565,SMALL(IF('Bill 32_hidden'!$C$3:$C$565&gt;0,ROW('Bill 32_hidden'!$C$3:$C$565)),ROW(88:88))-2,1),"")</f>
        <v/>
      </c>
    </row>
    <row r="99" spans="1:3">
      <c r="A99" t="str">
        <f t="array" ref="A99">IFERROR(INDEX('Bill 32_hidden'!$A$3:$A$565,SMALL(IF('Bill 32_hidden'!$C$3:$C$565&gt;0,ROW('Bill 32_hidden'!$A$3:$A$565)),ROW(89:89))-2,1),"")</f>
        <v/>
      </c>
      <c r="B99" t="str" cm="1">
        <f t="array" ref="B99">IFERROR(INDEX('Bill 32_hidden'!$B$3:$B$565,SMALL(IF('Bill 32_hidden'!$C$3:$C$565&gt;0,ROW('Bill 32_hidden'!$B$3:$B$565)),ROW(89:89))-2,1),"")</f>
        <v/>
      </c>
      <c r="C99" s="838" t="str" cm="1">
        <f t="array" ref="C99">IFERROR(INDEX('Bill 32_hidden'!$C$3:$C$565,SMALL(IF('Bill 32_hidden'!$C$3:$C$565&gt;0,ROW('Bill 32_hidden'!$C$3:$C$565)),ROW(89:89))-2,1),"")</f>
        <v/>
      </c>
    </row>
    <row r="100" spans="1:3">
      <c r="A100" t="str">
        <f t="array" ref="A100">IFERROR(INDEX('Bill 32_hidden'!$A$3:$A$565,SMALL(IF('Bill 32_hidden'!$C$3:$C$565&gt;0,ROW('Bill 32_hidden'!$A$3:$A$565)),ROW(90:90))-2,1),"")</f>
        <v/>
      </c>
      <c r="B100" t="str" cm="1">
        <f t="array" ref="B100">IFERROR(INDEX('Bill 32_hidden'!$B$3:$B$565,SMALL(IF('Bill 32_hidden'!$C$3:$C$565&gt;0,ROW('Bill 32_hidden'!$B$3:$B$565)),ROW(90:90))-2,1),"")</f>
        <v/>
      </c>
      <c r="C100" s="838" t="str" cm="1">
        <f t="array" ref="C100">IFERROR(INDEX('Bill 32_hidden'!$C$3:$C$565,SMALL(IF('Bill 32_hidden'!$C$3:$C$565&gt;0,ROW('Bill 32_hidden'!$C$3:$C$565)),ROW(90:90))-2,1),"")</f>
        <v/>
      </c>
    </row>
    <row r="101" spans="1:3">
      <c r="A101" t="str">
        <f t="array" ref="A101">IFERROR(INDEX('Bill 32_hidden'!$A$3:$A$565,SMALL(IF('Bill 32_hidden'!$C$3:$C$565&gt;0,ROW('Bill 32_hidden'!$A$3:$A$565)),ROW(91:91))-2,1),"")</f>
        <v/>
      </c>
      <c r="B101" t="str" cm="1">
        <f t="array" ref="B101">IFERROR(INDEX('Bill 32_hidden'!$B$3:$B$565,SMALL(IF('Bill 32_hidden'!$C$3:$C$565&gt;0,ROW('Bill 32_hidden'!$B$3:$B$565)),ROW(91:91))-2,1),"")</f>
        <v/>
      </c>
      <c r="C101" s="838" t="str" cm="1">
        <f t="array" ref="C101">IFERROR(INDEX('Bill 32_hidden'!$C$3:$C$565,SMALL(IF('Bill 32_hidden'!$C$3:$C$565&gt;0,ROW('Bill 32_hidden'!$C$3:$C$565)),ROW(91:91))-2,1),"")</f>
        <v/>
      </c>
    </row>
    <row r="102" spans="1:3">
      <c r="A102" t="str">
        <f t="array" ref="A102">IFERROR(INDEX('Bill 32_hidden'!$A$3:$A$565,SMALL(IF('Bill 32_hidden'!$C$3:$C$565&gt;0,ROW('Bill 32_hidden'!$A$3:$A$565)),ROW(92:92))-2,1),"")</f>
        <v/>
      </c>
      <c r="B102" t="str" cm="1">
        <f t="array" ref="B102">IFERROR(INDEX('Bill 32_hidden'!$B$3:$B$565,SMALL(IF('Bill 32_hidden'!$C$3:$C$565&gt;0,ROW('Bill 32_hidden'!$B$3:$B$565)),ROW(92:92))-2,1),"")</f>
        <v/>
      </c>
      <c r="C102" s="838" t="str" cm="1">
        <f t="array" ref="C102">IFERROR(INDEX('Bill 32_hidden'!$C$3:$C$565,SMALL(IF('Bill 32_hidden'!$C$3:$C$565&gt;0,ROW('Bill 32_hidden'!$C$3:$C$565)),ROW(92:92))-2,1),"")</f>
        <v/>
      </c>
    </row>
    <row r="103" spans="1:3">
      <c r="A103" t="str">
        <f t="array" ref="A103">IFERROR(INDEX('Bill 32_hidden'!$A$3:$A$565,SMALL(IF('Bill 32_hidden'!$C$3:$C$565&gt;0,ROW('Bill 32_hidden'!$A$3:$A$565)),ROW(93:93))-2,1),"")</f>
        <v/>
      </c>
      <c r="B103" t="str" cm="1">
        <f t="array" ref="B103">IFERROR(INDEX('Bill 32_hidden'!$B$3:$B$565,SMALL(IF('Bill 32_hidden'!$C$3:$C$565&gt;0,ROW('Bill 32_hidden'!$B$3:$B$565)),ROW(93:93))-2,1),"")</f>
        <v/>
      </c>
      <c r="C103" s="838" t="str" cm="1">
        <f t="array" ref="C103">IFERROR(INDEX('Bill 32_hidden'!$C$3:$C$565,SMALL(IF('Bill 32_hidden'!$C$3:$C$565&gt;0,ROW('Bill 32_hidden'!$C$3:$C$565)),ROW(93:93))-2,1),"")</f>
        <v/>
      </c>
    </row>
    <row r="104" spans="1:3">
      <c r="A104" t="str">
        <f t="array" ref="A104">IFERROR(INDEX('Bill 32_hidden'!$A$3:$A$565,SMALL(IF('Bill 32_hidden'!$C$3:$C$565&gt;0,ROW('Bill 32_hidden'!$A$3:$A$565)),ROW(94:94))-2,1),"")</f>
        <v/>
      </c>
      <c r="B104" t="str" cm="1">
        <f t="array" ref="B104">IFERROR(INDEX('Bill 32_hidden'!$B$3:$B$565,SMALL(IF('Bill 32_hidden'!$C$3:$C$565&gt;0,ROW('Bill 32_hidden'!$B$3:$B$565)),ROW(94:94))-2,1),"")</f>
        <v/>
      </c>
      <c r="C104" s="838" t="str" cm="1">
        <f t="array" ref="C104">IFERROR(INDEX('Bill 32_hidden'!$C$3:$C$565,SMALL(IF('Bill 32_hidden'!$C$3:$C$565&gt;0,ROW('Bill 32_hidden'!$C$3:$C$565)),ROW(94:94))-2,1),"")</f>
        <v/>
      </c>
    </row>
    <row r="105" spans="1:3">
      <c r="A105" t="str">
        <f t="array" ref="A105">IFERROR(INDEX('Bill 32_hidden'!$A$3:$A$565,SMALL(IF('Bill 32_hidden'!$C$3:$C$565&gt;0,ROW('Bill 32_hidden'!$A$3:$A$565)),ROW(95:95))-2,1),"")</f>
        <v/>
      </c>
      <c r="B105" t="str" cm="1">
        <f t="array" ref="B105">IFERROR(INDEX('Bill 32_hidden'!$B$3:$B$565,SMALL(IF('Bill 32_hidden'!$C$3:$C$565&gt;0,ROW('Bill 32_hidden'!$B$3:$B$565)),ROW(95:95))-2,1),"")</f>
        <v/>
      </c>
      <c r="C105" s="838" t="str" cm="1">
        <f t="array" ref="C105">IFERROR(INDEX('Bill 32_hidden'!$C$3:$C$565,SMALL(IF('Bill 32_hidden'!$C$3:$C$565&gt;0,ROW('Bill 32_hidden'!$C$3:$C$565)),ROW(95:95))-2,1),"")</f>
        <v/>
      </c>
    </row>
    <row r="106" spans="1:3">
      <c r="A106" t="str">
        <f t="array" ref="A106">IFERROR(INDEX('Bill 32_hidden'!$A$3:$A$565,SMALL(IF('Bill 32_hidden'!$C$3:$C$565&gt;0,ROW('Bill 32_hidden'!$A$3:$A$565)),ROW(96:96))-2,1),"")</f>
        <v/>
      </c>
      <c r="B106" t="str" cm="1">
        <f t="array" ref="B106">IFERROR(INDEX('Bill 32_hidden'!$B$3:$B$565,SMALL(IF('Bill 32_hidden'!$C$3:$C$565&gt;0,ROW('Bill 32_hidden'!$B$3:$B$565)),ROW(96:96))-2,1),"")</f>
        <v/>
      </c>
      <c r="C106" s="838" t="str" cm="1">
        <f t="array" ref="C106">IFERROR(INDEX('Bill 32_hidden'!$C$3:$C$565,SMALL(IF('Bill 32_hidden'!$C$3:$C$565&gt;0,ROW('Bill 32_hidden'!$C$3:$C$565)),ROW(96:96))-2,1),"")</f>
        <v/>
      </c>
    </row>
    <row r="107" spans="1:3">
      <c r="A107" t="str">
        <f t="array" ref="A107">IFERROR(INDEX('Bill 32_hidden'!$A$3:$A$565,SMALL(IF('Bill 32_hidden'!$C$3:$C$565&gt;0,ROW('Bill 32_hidden'!$A$3:$A$565)),ROW(97:97))-2,1),"")</f>
        <v/>
      </c>
      <c r="B107" t="str" cm="1">
        <f t="array" ref="B107">IFERROR(INDEX('Bill 32_hidden'!$B$3:$B$565,SMALL(IF('Bill 32_hidden'!$C$3:$C$565&gt;0,ROW('Bill 32_hidden'!$B$3:$B$565)),ROW(97:97))-2,1),"")</f>
        <v/>
      </c>
      <c r="C107" s="838" t="str" cm="1">
        <f t="array" ref="C107">IFERROR(INDEX('Bill 32_hidden'!$C$3:$C$565,SMALL(IF('Bill 32_hidden'!$C$3:$C$565&gt;0,ROW('Bill 32_hidden'!$C$3:$C$565)),ROW(97:97))-2,1),"")</f>
        <v/>
      </c>
    </row>
    <row r="108" spans="1:3">
      <c r="A108" t="str">
        <f t="array" ref="A108">IFERROR(INDEX('Bill 32_hidden'!$A$3:$A$565,SMALL(IF('Bill 32_hidden'!$C$3:$C$565&gt;0,ROW('Bill 32_hidden'!$A$3:$A$565)),ROW(98:98))-2,1),"")</f>
        <v/>
      </c>
      <c r="B108" t="str" cm="1">
        <f t="array" ref="B108">IFERROR(INDEX('Bill 32_hidden'!$B$3:$B$565,SMALL(IF('Bill 32_hidden'!$C$3:$C$565&gt;0,ROW('Bill 32_hidden'!$B$3:$B$565)),ROW(98:98))-2,1),"")</f>
        <v/>
      </c>
      <c r="C108" s="838" t="str" cm="1">
        <f t="array" ref="C108">IFERROR(INDEX('Bill 32_hidden'!$C$3:$C$565,SMALL(IF('Bill 32_hidden'!$C$3:$C$565&gt;0,ROW('Bill 32_hidden'!$C$3:$C$565)),ROW(98:98))-2,1),"")</f>
        <v/>
      </c>
    </row>
    <row r="109" spans="1:3">
      <c r="A109" t="str">
        <f t="array" ref="A109">IFERROR(INDEX('Bill 32_hidden'!$A$3:$A$565,SMALL(IF('Bill 32_hidden'!$C$3:$C$565&gt;0,ROW('Bill 32_hidden'!$A$3:$A$565)),ROW(99:99))-2,1),"")</f>
        <v/>
      </c>
      <c r="B109" t="str" cm="1">
        <f t="array" ref="B109">IFERROR(INDEX('Bill 32_hidden'!$B$3:$B$565,SMALL(IF('Bill 32_hidden'!$C$3:$C$565&gt;0,ROW('Bill 32_hidden'!$B$3:$B$565)),ROW(99:99))-2,1),"")</f>
        <v/>
      </c>
      <c r="C109" s="838" t="str" cm="1">
        <f t="array" ref="C109">IFERROR(INDEX('Bill 32_hidden'!$C$3:$C$565,SMALL(IF('Bill 32_hidden'!$C$3:$C$565&gt;0,ROW('Bill 32_hidden'!$C$3:$C$565)),ROW(99:99))-2,1),"")</f>
        <v/>
      </c>
    </row>
    <row r="110" spans="1:3">
      <c r="A110" t="str">
        <f t="array" ref="A110">IFERROR(INDEX('Bill 32_hidden'!$A$3:$A$565,SMALL(IF('Bill 32_hidden'!$C$3:$C$565&gt;0,ROW('Bill 32_hidden'!$A$3:$A$565)),ROW(100:100))-2,1),"")</f>
        <v/>
      </c>
      <c r="B110" t="str" cm="1">
        <f t="array" ref="B110">IFERROR(INDEX('Bill 32_hidden'!$B$3:$B$565,SMALL(IF('Bill 32_hidden'!$C$3:$C$565&gt;0,ROW('Bill 32_hidden'!$B$3:$B$565)),ROW(100:100))-2,1),"")</f>
        <v/>
      </c>
      <c r="C110" s="838" t="str" cm="1">
        <f t="array" ref="C110">IFERROR(INDEX('Bill 32_hidden'!$C$3:$C$565,SMALL(IF('Bill 32_hidden'!$C$3:$C$565&gt;0,ROW('Bill 32_hidden'!$C$3:$C$565)),ROW(100:100))-2,1),"")</f>
        <v/>
      </c>
    </row>
    <row r="111" spans="1:3">
      <c r="A111" t="str">
        <f t="array" ref="A111">IFERROR(INDEX('Bill 32_hidden'!$A$3:$A$565,SMALL(IF('Bill 32_hidden'!$C$3:$C$565&gt;0,ROW('Bill 32_hidden'!$A$3:$A$565)),ROW(101:101))-2,1),"")</f>
        <v/>
      </c>
      <c r="B111" t="str" cm="1">
        <f t="array" ref="B111">IFERROR(INDEX('Bill 32_hidden'!$B$3:$B$565,SMALL(IF('Bill 32_hidden'!$C$3:$C$565&gt;0,ROW('Bill 32_hidden'!$B$3:$B$565)),ROW(101:101))-2,1),"")</f>
        <v/>
      </c>
      <c r="C111" s="838" t="str" cm="1">
        <f t="array" ref="C111">IFERROR(INDEX('Bill 32_hidden'!$C$3:$C$565,SMALL(IF('Bill 32_hidden'!$C$3:$C$565&gt;0,ROW('Bill 32_hidden'!$C$3:$C$565)),ROW(101:101))-2,1),"")</f>
        <v/>
      </c>
    </row>
    <row r="112" spans="1:3">
      <c r="A112" t="str">
        <f t="array" ref="A112">IFERROR(INDEX('Bill 32_hidden'!$A$3:$A$565,SMALL(IF('Bill 32_hidden'!$C$3:$C$565&gt;0,ROW('Bill 32_hidden'!$A$3:$A$565)),ROW(102:102))-2,1),"")</f>
        <v/>
      </c>
      <c r="B112" t="str" cm="1">
        <f t="array" ref="B112">IFERROR(INDEX('Bill 32_hidden'!$B$3:$B$565,SMALL(IF('Bill 32_hidden'!$C$3:$C$565&gt;0,ROW('Bill 32_hidden'!$B$3:$B$565)),ROW(102:102))-2,1),"")</f>
        <v/>
      </c>
      <c r="C112" s="838" t="str" cm="1">
        <f t="array" ref="C112">IFERROR(INDEX('Bill 32_hidden'!$C$3:$C$565,SMALL(IF('Bill 32_hidden'!$C$3:$C$565&gt;0,ROW('Bill 32_hidden'!$C$3:$C$565)),ROW(102:102))-2,1),"")</f>
        <v/>
      </c>
    </row>
    <row r="113" spans="1:3">
      <c r="A113" t="str">
        <f t="array" ref="A113">IFERROR(INDEX('Bill 32_hidden'!$A$3:$A$565,SMALL(IF('Bill 32_hidden'!$C$3:$C$565&gt;0,ROW('Bill 32_hidden'!$A$3:$A$565)),ROW(103:103))-2,1),"")</f>
        <v/>
      </c>
      <c r="B113" t="str" cm="1">
        <f t="array" ref="B113">IFERROR(INDEX('Bill 32_hidden'!$B$3:$B$565,SMALL(IF('Bill 32_hidden'!$C$3:$C$565&gt;0,ROW('Bill 32_hidden'!$B$3:$B$565)),ROW(103:103))-2,1),"")</f>
        <v/>
      </c>
      <c r="C113" s="838" t="str" cm="1">
        <f t="array" ref="C113">IFERROR(INDEX('Bill 32_hidden'!$C$3:$C$565,SMALL(IF('Bill 32_hidden'!$C$3:$C$565&gt;0,ROW('Bill 32_hidden'!$C$3:$C$565)),ROW(103:103))-2,1),"")</f>
        <v/>
      </c>
    </row>
    <row r="114" spans="1:3">
      <c r="A114" t="str">
        <f t="array" ref="A114">IFERROR(INDEX('Bill 32_hidden'!$A$3:$A$565,SMALL(IF('Bill 32_hidden'!$C$3:$C$565&gt;0,ROW('Bill 32_hidden'!$A$3:$A$565)),ROW(104:104))-2,1),"")</f>
        <v/>
      </c>
      <c r="B114" t="str" cm="1">
        <f t="array" ref="B114">IFERROR(INDEX('Bill 32_hidden'!$B$3:$B$565,SMALL(IF('Bill 32_hidden'!$C$3:$C$565&gt;0,ROW('Bill 32_hidden'!$B$3:$B$565)),ROW(104:104))-2,1),"")</f>
        <v/>
      </c>
      <c r="C114" s="838" t="str" cm="1">
        <f t="array" ref="C114">IFERROR(INDEX('Bill 32_hidden'!$C$3:$C$565,SMALL(IF('Bill 32_hidden'!$C$3:$C$565&gt;0,ROW('Bill 32_hidden'!$C$3:$C$565)),ROW(104:104))-2,1),"")</f>
        <v/>
      </c>
    </row>
    <row r="115" spans="1:3">
      <c r="A115" t="str">
        <f t="array" ref="A115">IFERROR(INDEX('Bill 32_hidden'!$A$3:$A$565,SMALL(IF('Bill 32_hidden'!$C$3:$C$565&gt;0,ROW('Bill 32_hidden'!$A$3:$A$565)),ROW(105:105))-2,1),"")</f>
        <v/>
      </c>
      <c r="B115" t="str" cm="1">
        <f t="array" ref="B115">IFERROR(INDEX('Bill 32_hidden'!$B$3:$B$565,SMALL(IF('Bill 32_hidden'!$C$3:$C$565&gt;0,ROW('Bill 32_hidden'!$B$3:$B$565)),ROW(105:105))-2,1),"")</f>
        <v/>
      </c>
      <c r="C115" s="838" t="str" cm="1">
        <f t="array" ref="C115">IFERROR(INDEX('Bill 32_hidden'!$C$3:$C$565,SMALL(IF('Bill 32_hidden'!$C$3:$C$565&gt;0,ROW('Bill 32_hidden'!$C$3:$C$565)),ROW(105:105))-2,1),"")</f>
        <v/>
      </c>
    </row>
    <row r="116" spans="1:3">
      <c r="A116" t="str">
        <f t="array" ref="A116">IFERROR(INDEX('Bill 32_hidden'!$A$3:$A$565,SMALL(IF('Bill 32_hidden'!$C$3:$C$565&gt;0,ROW('Bill 32_hidden'!$A$3:$A$565)),ROW(106:106))-2,1),"")</f>
        <v/>
      </c>
      <c r="B116" t="str" cm="1">
        <f t="array" ref="B116">IFERROR(INDEX('Bill 32_hidden'!$B$3:$B$565,SMALL(IF('Bill 32_hidden'!$C$3:$C$565&gt;0,ROW('Bill 32_hidden'!$B$3:$B$565)),ROW(106:106))-2,1),"")</f>
        <v/>
      </c>
      <c r="C116" s="838" t="str" cm="1">
        <f t="array" ref="C116">IFERROR(INDEX('Bill 32_hidden'!$C$3:$C$565,SMALL(IF('Bill 32_hidden'!$C$3:$C$565&gt;0,ROW('Bill 32_hidden'!$C$3:$C$565)),ROW(106:106))-2,1),"")</f>
        <v/>
      </c>
    </row>
    <row r="117" spans="1:3">
      <c r="A117" t="str">
        <f t="array" ref="A117">IFERROR(INDEX('Bill 32_hidden'!$A$3:$A$565,SMALL(IF('Bill 32_hidden'!$C$3:$C$565&gt;0,ROW('Bill 32_hidden'!$A$3:$A$565)),ROW(107:107))-2,1),"")</f>
        <v/>
      </c>
      <c r="B117" t="str" cm="1">
        <f t="array" ref="B117">IFERROR(INDEX('Bill 32_hidden'!$B$3:$B$565,SMALL(IF('Bill 32_hidden'!$C$3:$C$565&gt;0,ROW('Bill 32_hidden'!$B$3:$B$565)),ROW(107:107))-2,1),"")</f>
        <v/>
      </c>
      <c r="C117" s="838" t="str" cm="1">
        <f t="array" ref="C117">IFERROR(INDEX('Bill 32_hidden'!$C$3:$C$565,SMALL(IF('Bill 32_hidden'!$C$3:$C$565&gt;0,ROW('Bill 32_hidden'!$C$3:$C$565)),ROW(107:107))-2,1),"")</f>
        <v/>
      </c>
    </row>
    <row r="118" spans="1:3">
      <c r="A118" t="str">
        <f t="array" ref="A118">IFERROR(INDEX('Bill 32_hidden'!$A$3:$A$565,SMALL(IF('Bill 32_hidden'!$C$3:$C$565&gt;0,ROW('Bill 32_hidden'!$A$3:$A$565)),ROW(108:108))-2,1),"")</f>
        <v/>
      </c>
      <c r="B118" t="str" cm="1">
        <f t="array" ref="B118">IFERROR(INDEX('Bill 32_hidden'!$B$3:$B$565,SMALL(IF('Bill 32_hidden'!$C$3:$C$565&gt;0,ROW('Bill 32_hidden'!$B$3:$B$565)),ROW(108:108))-2,1),"")</f>
        <v/>
      </c>
      <c r="C118" s="838" t="str" cm="1">
        <f t="array" ref="C118">IFERROR(INDEX('Bill 32_hidden'!$C$3:$C$565,SMALL(IF('Bill 32_hidden'!$C$3:$C$565&gt;0,ROW('Bill 32_hidden'!$C$3:$C$565)),ROW(108:108))-2,1),"")</f>
        <v/>
      </c>
    </row>
    <row r="119" spans="1:3">
      <c r="A119" t="str">
        <f t="array" ref="A119">IFERROR(INDEX('Bill 32_hidden'!$A$3:$A$565,SMALL(IF('Bill 32_hidden'!$C$3:$C$565&gt;0,ROW('Bill 32_hidden'!$A$3:$A$565)),ROW(109:109))-2,1),"")</f>
        <v/>
      </c>
      <c r="B119" t="str" cm="1">
        <f t="array" ref="B119">IFERROR(INDEX('Bill 32_hidden'!$B$3:$B$565,SMALL(IF('Bill 32_hidden'!$C$3:$C$565&gt;0,ROW('Bill 32_hidden'!$B$3:$B$565)),ROW(109:109))-2,1),"")</f>
        <v/>
      </c>
      <c r="C119" s="838" t="str" cm="1">
        <f t="array" ref="C119">IFERROR(INDEX('Bill 32_hidden'!$C$3:$C$565,SMALL(IF('Bill 32_hidden'!$C$3:$C$565&gt;0,ROW('Bill 32_hidden'!$C$3:$C$565)),ROW(109:109))-2,1),"")</f>
        <v/>
      </c>
    </row>
    <row r="120" spans="1:3">
      <c r="A120" t="str">
        <f t="array" ref="A120">IFERROR(INDEX('Bill 32_hidden'!$A$3:$A$565,SMALL(IF('Bill 32_hidden'!$C$3:$C$565&gt;0,ROW('Bill 32_hidden'!$A$3:$A$565)),ROW(110:110))-2,1),"")</f>
        <v/>
      </c>
      <c r="B120" t="str" cm="1">
        <f t="array" ref="B120">IFERROR(INDEX('Bill 32_hidden'!$B$3:$B$565,SMALL(IF('Bill 32_hidden'!$C$3:$C$565&gt;0,ROW('Bill 32_hidden'!$B$3:$B$565)),ROW(110:110))-2,1),"")</f>
        <v/>
      </c>
      <c r="C120" s="838" t="str" cm="1">
        <f t="array" ref="C120">IFERROR(INDEX('Bill 32_hidden'!$C$3:$C$565,SMALL(IF('Bill 32_hidden'!$C$3:$C$565&gt;0,ROW('Bill 32_hidden'!$C$3:$C$565)),ROW(110:110))-2,1),"")</f>
        <v/>
      </c>
    </row>
    <row r="121" spans="1:3">
      <c r="A121" t="str">
        <f t="array" ref="A121">IFERROR(INDEX('Bill 32_hidden'!$A$3:$A$565,SMALL(IF('Bill 32_hidden'!$C$3:$C$565&gt;0,ROW('Bill 32_hidden'!$A$3:$A$565)),ROW(111:111))-2,1),"")</f>
        <v/>
      </c>
      <c r="B121" t="str" cm="1">
        <f t="array" ref="B121">IFERROR(INDEX('Bill 32_hidden'!$B$3:$B$565,SMALL(IF('Bill 32_hidden'!$C$3:$C$565&gt;0,ROW('Bill 32_hidden'!$B$3:$B$565)),ROW(111:111))-2,1),"")</f>
        <v/>
      </c>
      <c r="C121" s="838" t="str" cm="1">
        <f t="array" ref="C121">IFERROR(INDEX('Bill 32_hidden'!$C$3:$C$565,SMALL(IF('Bill 32_hidden'!$C$3:$C$565&gt;0,ROW('Bill 32_hidden'!$C$3:$C$565)),ROW(111:111))-2,1),"")</f>
        <v/>
      </c>
    </row>
    <row r="122" spans="1:3">
      <c r="A122" t="str">
        <f t="array" ref="A122">IFERROR(INDEX('Bill 32_hidden'!$A$3:$A$565,SMALL(IF('Bill 32_hidden'!$C$3:$C$565&gt;0,ROW('Bill 32_hidden'!$A$3:$A$565)),ROW(112:112))-2,1),"")</f>
        <v/>
      </c>
      <c r="B122" t="str" cm="1">
        <f t="array" ref="B122">IFERROR(INDEX('Bill 32_hidden'!$B$3:$B$565,SMALL(IF('Bill 32_hidden'!$C$3:$C$565&gt;0,ROW('Bill 32_hidden'!$B$3:$B$565)),ROW(112:112))-2,1),"")</f>
        <v/>
      </c>
      <c r="C122" s="838" t="str" cm="1">
        <f t="array" ref="C122">IFERROR(INDEX('Bill 32_hidden'!$C$3:$C$565,SMALL(IF('Bill 32_hidden'!$C$3:$C$565&gt;0,ROW('Bill 32_hidden'!$C$3:$C$565)),ROW(112:112))-2,1),"")</f>
        <v/>
      </c>
    </row>
    <row r="123" spans="1:3">
      <c r="A123" t="str">
        <f t="array" ref="A123">IFERROR(INDEX('Bill 32_hidden'!$A$3:$A$565,SMALL(IF('Bill 32_hidden'!$C$3:$C$565&gt;0,ROW('Bill 32_hidden'!$A$3:$A$565)),ROW(113:113))-2,1),"")</f>
        <v/>
      </c>
      <c r="B123" t="str" cm="1">
        <f t="array" ref="B123">IFERROR(INDEX('Bill 32_hidden'!$B$3:$B$565,SMALL(IF('Bill 32_hidden'!$C$3:$C$565&gt;0,ROW('Bill 32_hidden'!$B$3:$B$565)),ROW(113:113))-2,1),"")</f>
        <v/>
      </c>
      <c r="C123" s="838" t="str" cm="1">
        <f t="array" ref="C123">IFERROR(INDEX('Bill 32_hidden'!$C$3:$C$565,SMALL(IF('Bill 32_hidden'!$C$3:$C$565&gt;0,ROW('Bill 32_hidden'!$C$3:$C$565)),ROW(113:113))-2,1),"")</f>
        <v/>
      </c>
    </row>
    <row r="124" spans="1:3">
      <c r="A124" t="str">
        <f t="array" ref="A124">IFERROR(INDEX('Bill 32_hidden'!$A$3:$A$565,SMALL(IF('Bill 32_hidden'!$C$3:$C$565&gt;0,ROW('Bill 32_hidden'!$A$3:$A$565)),ROW(114:114))-2,1),"")</f>
        <v/>
      </c>
      <c r="B124" t="str" cm="1">
        <f t="array" ref="B124">IFERROR(INDEX('Bill 32_hidden'!$B$3:$B$565,SMALL(IF('Bill 32_hidden'!$C$3:$C$565&gt;0,ROW('Bill 32_hidden'!$B$3:$B$565)),ROW(114:114))-2,1),"")</f>
        <v/>
      </c>
      <c r="C124" s="838" t="str" cm="1">
        <f t="array" ref="C124">IFERROR(INDEX('Bill 32_hidden'!$C$3:$C$565,SMALL(IF('Bill 32_hidden'!$C$3:$C$565&gt;0,ROW('Bill 32_hidden'!$C$3:$C$565)),ROW(114:114))-2,1),"")</f>
        <v/>
      </c>
    </row>
    <row r="125" spans="1:3">
      <c r="A125" t="str">
        <f t="array" ref="A125">IFERROR(INDEX('Bill 32_hidden'!$A$3:$A$565,SMALL(IF('Bill 32_hidden'!$C$3:$C$565&gt;0,ROW('Bill 32_hidden'!$A$3:$A$565)),ROW(115:115))-2,1),"")</f>
        <v/>
      </c>
      <c r="B125" t="str" cm="1">
        <f t="array" ref="B125">IFERROR(INDEX('Bill 32_hidden'!$B$3:$B$565,SMALL(IF('Bill 32_hidden'!$C$3:$C$565&gt;0,ROW('Bill 32_hidden'!$B$3:$B$565)),ROW(115:115))-2,1),"")</f>
        <v/>
      </c>
      <c r="C125" s="838" t="str" cm="1">
        <f t="array" ref="C125">IFERROR(INDEX('Bill 32_hidden'!$C$3:$C$565,SMALL(IF('Bill 32_hidden'!$C$3:$C$565&gt;0,ROW('Bill 32_hidden'!$C$3:$C$565)),ROW(115:115))-2,1),"")</f>
        <v/>
      </c>
    </row>
    <row r="126" spans="1:3">
      <c r="A126" t="str">
        <f t="array" ref="A126">IFERROR(INDEX('Bill 32_hidden'!$A$3:$A$565,SMALL(IF('Bill 32_hidden'!$C$3:$C$565&gt;0,ROW('Bill 32_hidden'!$A$3:$A$565)),ROW(116:116))-2,1),"")</f>
        <v/>
      </c>
      <c r="B126" t="str" cm="1">
        <f t="array" ref="B126">IFERROR(INDEX('Bill 32_hidden'!$B$3:$B$565,SMALL(IF('Bill 32_hidden'!$C$3:$C$565&gt;0,ROW('Bill 32_hidden'!$B$3:$B$565)),ROW(116:116))-2,1),"")</f>
        <v/>
      </c>
      <c r="C126" s="838" t="str" cm="1">
        <f t="array" ref="C126">IFERROR(INDEX('Bill 32_hidden'!$C$3:$C$565,SMALL(IF('Bill 32_hidden'!$C$3:$C$565&gt;0,ROW('Bill 32_hidden'!$C$3:$C$565)),ROW(116:116))-2,1),"")</f>
        <v/>
      </c>
    </row>
    <row r="127" spans="1:3">
      <c r="A127" t="str">
        <f t="array" ref="A127">IFERROR(INDEX('Bill 32_hidden'!$A$3:$A$565,SMALL(IF('Bill 32_hidden'!$C$3:$C$565&gt;0,ROW('Bill 32_hidden'!$A$3:$A$565)),ROW(117:117))-2,1),"")</f>
        <v/>
      </c>
      <c r="B127" t="str" cm="1">
        <f t="array" ref="B127">IFERROR(INDEX('Bill 32_hidden'!$B$3:$B$565,SMALL(IF('Bill 32_hidden'!$C$3:$C$565&gt;0,ROW('Bill 32_hidden'!$B$3:$B$565)),ROW(117:117))-2,1),"")</f>
        <v/>
      </c>
      <c r="C127" s="838" t="str" cm="1">
        <f t="array" ref="C127">IFERROR(INDEX('Bill 32_hidden'!$C$3:$C$565,SMALL(IF('Bill 32_hidden'!$C$3:$C$565&gt;0,ROW('Bill 32_hidden'!$C$3:$C$565)),ROW(117:117))-2,1),"")</f>
        <v/>
      </c>
    </row>
    <row r="128" spans="1:3">
      <c r="A128" t="str">
        <f t="array" ref="A128">IFERROR(INDEX('Bill 32_hidden'!$A$3:$A$565,SMALL(IF('Bill 32_hidden'!$C$3:$C$565&gt;0,ROW('Bill 32_hidden'!$A$3:$A$565)),ROW(118:118))-2,1),"")</f>
        <v/>
      </c>
      <c r="B128" t="str" cm="1">
        <f t="array" ref="B128">IFERROR(INDEX('Bill 32_hidden'!$B$3:$B$565,SMALL(IF('Bill 32_hidden'!$C$3:$C$565&gt;0,ROW('Bill 32_hidden'!$B$3:$B$565)),ROW(118:118))-2,1),"")</f>
        <v/>
      </c>
      <c r="C128" s="838" t="str" cm="1">
        <f t="array" ref="C128">IFERROR(INDEX('Bill 32_hidden'!$C$3:$C$565,SMALL(IF('Bill 32_hidden'!$C$3:$C$565&gt;0,ROW('Bill 32_hidden'!$C$3:$C$565)),ROW(118:118))-2,1),"")</f>
        <v/>
      </c>
    </row>
    <row r="129" spans="1:3">
      <c r="A129" t="str">
        <f t="array" ref="A129">IFERROR(INDEX('Bill 32_hidden'!$A$3:$A$565,SMALL(IF('Bill 32_hidden'!$C$3:$C$565&gt;0,ROW('Bill 32_hidden'!$A$3:$A$565)),ROW(119:119))-2,1),"")</f>
        <v/>
      </c>
      <c r="B129" t="str" cm="1">
        <f t="array" ref="B129">IFERROR(INDEX('Bill 32_hidden'!$B$3:$B$565,SMALL(IF('Bill 32_hidden'!$C$3:$C$565&gt;0,ROW('Bill 32_hidden'!$B$3:$B$565)),ROW(119:119))-2,1),"")</f>
        <v/>
      </c>
      <c r="C129" s="838" t="str" cm="1">
        <f t="array" ref="C129">IFERROR(INDEX('Bill 32_hidden'!$C$3:$C$565,SMALL(IF('Bill 32_hidden'!$C$3:$C$565&gt;0,ROW('Bill 32_hidden'!$C$3:$C$565)),ROW(119:119))-2,1),"")</f>
        <v/>
      </c>
    </row>
    <row r="130" spans="1:3">
      <c r="A130" t="str">
        <f t="array" ref="A130">IFERROR(INDEX('Bill 32_hidden'!$A$3:$A$565,SMALL(IF('Bill 32_hidden'!$C$3:$C$565&gt;0,ROW('Bill 32_hidden'!$A$3:$A$565)),ROW(120:120))-2,1),"")</f>
        <v/>
      </c>
      <c r="B130" t="str" cm="1">
        <f t="array" ref="B130">IFERROR(INDEX('Bill 32_hidden'!$B$3:$B$565,SMALL(IF('Bill 32_hidden'!$C$3:$C$565&gt;0,ROW('Bill 32_hidden'!$B$3:$B$565)),ROW(120:120))-2,1),"")</f>
        <v/>
      </c>
      <c r="C130" s="838" t="str" cm="1">
        <f t="array" ref="C130">IFERROR(INDEX('Bill 32_hidden'!$C$3:$C$565,SMALL(IF('Bill 32_hidden'!$C$3:$C$565&gt;0,ROW('Bill 32_hidden'!$C$3:$C$565)),ROW(120:120))-2,1),"")</f>
        <v/>
      </c>
    </row>
    <row r="131" spans="1:3">
      <c r="A131" t="str">
        <f t="array" ref="A131">IFERROR(INDEX('Bill 32_hidden'!$A$3:$A$565,SMALL(IF('Bill 32_hidden'!$C$3:$C$565&gt;0,ROW('Bill 32_hidden'!$A$3:$A$565)),ROW(121:121))-2,1),"")</f>
        <v/>
      </c>
      <c r="B131" t="str" cm="1">
        <f t="array" ref="B131">IFERROR(INDEX('Bill 32_hidden'!$B$3:$B$565,SMALL(IF('Bill 32_hidden'!$C$3:$C$565&gt;0,ROW('Bill 32_hidden'!$B$3:$B$565)),ROW(121:121))-2,1),"")</f>
        <v/>
      </c>
      <c r="C131" s="838" t="str" cm="1">
        <f t="array" ref="C131">IFERROR(INDEX('Bill 32_hidden'!$C$3:$C$565,SMALL(IF('Bill 32_hidden'!$C$3:$C$565&gt;0,ROW('Bill 32_hidden'!$C$3:$C$565)),ROW(121:121))-2,1),"")</f>
        <v/>
      </c>
    </row>
    <row r="132" spans="1:3">
      <c r="A132" t="str">
        <f t="array" ref="A132">IFERROR(INDEX('Bill 32_hidden'!$A$3:$A$565,SMALL(IF('Bill 32_hidden'!$C$3:$C$565&gt;0,ROW('Bill 32_hidden'!$A$3:$A$565)),ROW(122:122))-2,1),"")</f>
        <v/>
      </c>
      <c r="B132" t="str" cm="1">
        <f t="array" ref="B132">IFERROR(INDEX('Bill 32_hidden'!$B$3:$B$565,SMALL(IF('Bill 32_hidden'!$C$3:$C$565&gt;0,ROW('Bill 32_hidden'!$B$3:$B$565)),ROW(122:122))-2,1),"")</f>
        <v/>
      </c>
      <c r="C132" s="838" t="str" cm="1">
        <f t="array" ref="C132">IFERROR(INDEX('Bill 32_hidden'!$C$3:$C$565,SMALL(IF('Bill 32_hidden'!$C$3:$C$565&gt;0,ROW('Bill 32_hidden'!$C$3:$C$565)),ROW(122:122))-2,1),"")</f>
        <v/>
      </c>
    </row>
    <row r="133" spans="1:3">
      <c r="A133" t="str">
        <f t="array" ref="A133">IFERROR(INDEX('Bill 32_hidden'!$A$3:$A$565,SMALL(IF('Bill 32_hidden'!$C$3:$C$565&gt;0,ROW('Bill 32_hidden'!$A$3:$A$565)),ROW(123:123))-2,1),"")</f>
        <v/>
      </c>
      <c r="B133" t="str" cm="1">
        <f t="array" ref="B133">IFERROR(INDEX('Bill 32_hidden'!$B$3:$B$565,SMALL(IF('Bill 32_hidden'!$C$3:$C$565&gt;0,ROW('Bill 32_hidden'!$B$3:$B$565)),ROW(123:123))-2,1),"")</f>
        <v/>
      </c>
      <c r="C133" s="838" t="str" cm="1">
        <f t="array" ref="C133">IFERROR(INDEX('Bill 32_hidden'!$C$3:$C$565,SMALL(IF('Bill 32_hidden'!$C$3:$C$565&gt;0,ROW('Bill 32_hidden'!$C$3:$C$565)),ROW(123:123))-2,1),"")</f>
        <v/>
      </c>
    </row>
    <row r="134" spans="1:3">
      <c r="A134" t="str">
        <f t="array" ref="A134">IFERROR(INDEX('Bill 32_hidden'!$A$3:$A$565,SMALL(IF('Bill 32_hidden'!$C$3:$C$565&gt;0,ROW('Bill 32_hidden'!$A$3:$A$565)),ROW(124:124))-2,1),"")</f>
        <v/>
      </c>
      <c r="B134" t="str" cm="1">
        <f t="array" ref="B134">IFERROR(INDEX('Bill 32_hidden'!$B$3:$B$565,SMALL(IF('Bill 32_hidden'!$C$3:$C$565&gt;0,ROW('Bill 32_hidden'!$B$3:$B$565)),ROW(124:124))-2,1),"")</f>
        <v/>
      </c>
      <c r="C134" s="838" t="str" cm="1">
        <f t="array" ref="C134">IFERROR(INDEX('Bill 32_hidden'!$C$3:$C$565,SMALL(IF('Bill 32_hidden'!$C$3:$C$565&gt;0,ROW('Bill 32_hidden'!$C$3:$C$565)),ROW(124:124))-2,1),"")</f>
        <v/>
      </c>
    </row>
    <row r="135" spans="1:3">
      <c r="A135" t="str">
        <f t="array" ref="A135">IFERROR(INDEX('Bill 32_hidden'!$A$3:$A$565,SMALL(IF('Bill 32_hidden'!$C$3:$C$565&gt;0,ROW('Bill 32_hidden'!$A$3:$A$565)),ROW(125:125))-2,1),"")</f>
        <v/>
      </c>
      <c r="B135" t="str" cm="1">
        <f t="array" ref="B135">IFERROR(INDEX('Bill 32_hidden'!$B$3:$B$565,SMALL(IF('Bill 32_hidden'!$C$3:$C$565&gt;0,ROW('Bill 32_hidden'!$B$3:$B$565)),ROW(125:125))-2,1),"")</f>
        <v/>
      </c>
      <c r="C135" s="838" t="str" cm="1">
        <f t="array" ref="C135">IFERROR(INDEX('Bill 32_hidden'!$C$3:$C$565,SMALL(IF('Bill 32_hidden'!$C$3:$C$565&gt;0,ROW('Bill 32_hidden'!$C$3:$C$565)),ROW(125:125))-2,1),"")</f>
        <v/>
      </c>
    </row>
    <row r="136" spans="1:3">
      <c r="A136" t="str">
        <f t="array" ref="A136">IFERROR(INDEX('Bill 32_hidden'!$A$3:$A$565,SMALL(IF('Bill 32_hidden'!$C$3:$C$565&gt;0,ROW('Bill 32_hidden'!$A$3:$A$565)),ROW(126:126))-2,1),"")</f>
        <v/>
      </c>
      <c r="B136" t="str" cm="1">
        <f t="array" ref="B136">IFERROR(INDEX('Bill 32_hidden'!$B$3:$B$565,SMALL(IF('Bill 32_hidden'!$C$3:$C$565&gt;0,ROW('Bill 32_hidden'!$B$3:$B$565)),ROW(126:126))-2,1),"")</f>
        <v/>
      </c>
      <c r="C136" s="838" t="str" cm="1">
        <f t="array" ref="C136">IFERROR(INDEX('Bill 32_hidden'!$C$3:$C$565,SMALL(IF('Bill 32_hidden'!$C$3:$C$565&gt;0,ROW('Bill 32_hidden'!$C$3:$C$565)),ROW(126:126))-2,1),"")</f>
        <v/>
      </c>
    </row>
    <row r="137" spans="1:3">
      <c r="A137" t="str">
        <f t="array" ref="A137">IFERROR(INDEX('Bill 32_hidden'!$A$3:$A$565,SMALL(IF('Bill 32_hidden'!$C$3:$C$565&gt;0,ROW('Bill 32_hidden'!$A$3:$A$565)),ROW(127:127))-2,1),"")</f>
        <v/>
      </c>
      <c r="B137" t="str" cm="1">
        <f t="array" ref="B137">IFERROR(INDEX('Bill 32_hidden'!$B$3:$B$565,SMALL(IF('Bill 32_hidden'!$C$3:$C$565&gt;0,ROW('Bill 32_hidden'!$B$3:$B$565)),ROW(127:127))-2,1),"")</f>
        <v/>
      </c>
      <c r="C137" s="838" t="str" cm="1">
        <f t="array" ref="C137">IFERROR(INDEX('Bill 32_hidden'!$C$3:$C$565,SMALL(IF('Bill 32_hidden'!$C$3:$C$565&gt;0,ROW('Bill 32_hidden'!$C$3:$C$565)),ROW(127:127))-2,1),"")</f>
        <v/>
      </c>
    </row>
    <row r="138" spans="1:3">
      <c r="A138" t="str">
        <f t="array" ref="A138">IFERROR(INDEX('Bill 32_hidden'!$A$3:$A$565,SMALL(IF('Bill 32_hidden'!$C$3:$C$565&gt;0,ROW('Bill 32_hidden'!$A$3:$A$565)),ROW(128:128))-2,1),"")</f>
        <v/>
      </c>
      <c r="B138" t="str" cm="1">
        <f t="array" ref="B138">IFERROR(INDEX('Bill 32_hidden'!$B$3:$B$565,SMALL(IF('Bill 32_hidden'!$C$3:$C$565&gt;0,ROW('Bill 32_hidden'!$B$3:$B$565)),ROW(128:128))-2,1),"")</f>
        <v/>
      </c>
      <c r="C138" s="838" t="str" cm="1">
        <f t="array" ref="C138">IFERROR(INDEX('Bill 32_hidden'!$C$3:$C$565,SMALL(IF('Bill 32_hidden'!$C$3:$C$565&gt;0,ROW('Bill 32_hidden'!$C$3:$C$565)),ROW(128:128))-2,1),"")</f>
        <v/>
      </c>
    </row>
    <row r="139" spans="1:3">
      <c r="A139" t="str">
        <f t="array" ref="A139">IFERROR(INDEX('Bill 32_hidden'!$A$3:$A$565,SMALL(IF('Bill 32_hidden'!$C$3:$C$565&gt;0,ROW('Bill 32_hidden'!$A$3:$A$565)),ROW(129:129))-2,1),"")</f>
        <v/>
      </c>
      <c r="B139" t="str" cm="1">
        <f t="array" ref="B139">IFERROR(INDEX('Bill 32_hidden'!$B$3:$B$565,SMALL(IF('Bill 32_hidden'!$C$3:$C$565&gt;0,ROW('Bill 32_hidden'!$B$3:$B$565)),ROW(129:129))-2,1),"")</f>
        <v/>
      </c>
      <c r="C139" s="838" t="str" cm="1">
        <f t="array" ref="C139">IFERROR(INDEX('Bill 32_hidden'!$C$3:$C$565,SMALL(IF('Bill 32_hidden'!$C$3:$C$565&gt;0,ROW('Bill 32_hidden'!$C$3:$C$565)),ROW(129:129))-2,1),"")</f>
        <v/>
      </c>
    </row>
    <row r="140" spans="1:3">
      <c r="A140" t="str">
        <f t="array" ref="A140">IFERROR(INDEX('Bill 32_hidden'!$A$3:$A$565,SMALL(IF('Bill 32_hidden'!$C$3:$C$565&gt;0,ROW('Bill 32_hidden'!$A$3:$A$565)),ROW(130:130))-2,1),"")</f>
        <v/>
      </c>
      <c r="B140" t="str" cm="1">
        <f t="array" ref="B140">IFERROR(INDEX('Bill 32_hidden'!$B$3:$B$565,SMALL(IF('Bill 32_hidden'!$C$3:$C$565&gt;0,ROW('Bill 32_hidden'!$B$3:$B$565)),ROW(130:130))-2,1),"")</f>
        <v/>
      </c>
      <c r="C140" s="838" t="str" cm="1">
        <f t="array" ref="C140">IFERROR(INDEX('Bill 32_hidden'!$C$3:$C$565,SMALL(IF('Bill 32_hidden'!$C$3:$C$565&gt;0,ROW('Bill 32_hidden'!$C$3:$C$565)),ROW(130:130))-2,1),"")</f>
        <v/>
      </c>
    </row>
    <row r="141" spans="1:3">
      <c r="A141" t="str">
        <f t="array" ref="A141">IFERROR(INDEX('Bill 32_hidden'!$A$3:$A$565,SMALL(IF('Bill 32_hidden'!$C$3:$C$565&gt;0,ROW('Bill 32_hidden'!$A$3:$A$565)),ROW(131:131))-2,1),"")</f>
        <v/>
      </c>
      <c r="B141" t="str" cm="1">
        <f t="array" ref="B141">IFERROR(INDEX('Bill 32_hidden'!$B$3:$B$565,SMALL(IF('Bill 32_hidden'!$C$3:$C$565&gt;0,ROW('Bill 32_hidden'!$B$3:$B$565)),ROW(131:131))-2,1),"")</f>
        <v/>
      </c>
      <c r="C141" s="838" t="str" cm="1">
        <f t="array" ref="C141">IFERROR(INDEX('Bill 32_hidden'!$C$3:$C$565,SMALL(IF('Bill 32_hidden'!$C$3:$C$565&gt;0,ROW('Bill 32_hidden'!$C$3:$C$565)),ROW(131:131))-2,1),"")</f>
        <v/>
      </c>
    </row>
    <row r="142" spans="1:3">
      <c r="A142" t="str">
        <f t="array" ref="A142">IFERROR(INDEX('Bill 32_hidden'!$A$3:$A$565,SMALL(IF('Bill 32_hidden'!$C$3:$C$565&gt;0,ROW('Bill 32_hidden'!$A$3:$A$565)),ROW(132:132))-2,1),"")</f>
        <v/>
      </c>
      <c r="B142" t="str" cm="1">
        <f t="array" ref="B142">IFERROR(INDEX('Bill 32_hidden'!$B$3:$B$565,SMALL(IF('Bill 32_hidden'!$C$3:$C$565&gt;0,ROW('Bill 32_hidden'!$B$3:$B$565)),ROW(132:132))-2,1),"")</f>
        <v/>
      </c>
      <c r="C142" s="838" t="str" cm="1">
        <f t="array" ref="C142">IFERROR(INDEX('Bill 32_hidden'!$C$3:$C$565,SMALL(IF('Bill 32_hidden'!$C$3:$C$565&gt;0,ROW('Bill 32_hidden'!$C$3:$C$565)),ROW(132:132))-2,1),"")</f>
        <v/>
      </c>
    </row>
    <row r="143" spans="1:3">
      <c r="A143" t="str">
        <f t="array" ref="A143">IFERROR(INDEX('Bill 32_hidden'!$A$3:$A$565,SMALL(IF('Bill 32_hidden'!$C$3:$C$565&gt;0,ROW('Bill 32_hidden'!$A$3:$A$565)),ROW(133:133))-2,1),"")</f>
        <v/>
      </c>
      <c r="B143" t="str" cm="1">
        <f t="array" ref="B143">IFERROR(INDEX('Bill 32_hidden'!$B$3:$B$565,SMALL(IF('Bill 32_hidden'!$C$3:$C$565&gt;0,ROW('Bill 32_hidden'!$B$3:$B$565)),ROW(133:133))-2,1),"")</f>
        <v/>
      </c>
      <c r="C143" s="838" t="str" cm="1">
        <f t="array" ref="C143">IFERROR(INDEX('Bill 32_hidden'!$C$3:$C$565,SMALL(IF('Bill 32_hidden'!$C$3:$C$565&gt;0,ROW('Bill 32_hidden'!$C$3:$C$565)),ROW(133:133))-2,1),"")</f>
        <v/>
      </c>
    </row>
    <row r="144" spans="1:3">
      <c r="A144" t="str">
        <f t="array" ref="A144">IFERROR(INDEX('Bill 32_hidden'!$A$3:$A$565,SMALL(IF('Bill 32_hidden'!$C$3:$C$565&gt;0,ROW('Bill 32_hidden'!$A$3:$A$565)),ROW(134:134))-2,1),"")</f>
        <v/>
      </c>
      <c r="B144" t="str" cm="1">
        <f t="array" ref="B144">IFERROR(INDEX('Bill 32_hidden'!$B$3:$B$565,SMALL(IF('Bill 32_hidden'!$C$3:$C$565&gt;0,ROW('Bill 32_hidden'!$B$3:$B$565)),ROW(134:134))-2,1),"")</f>
        <v/>
      </c>
      <c r="C144" s="838" t="str" cm="1">
        <f t="array" ref="C144">IFERROR(INDEX('Bill 32_hidden'!$C$3:$C$565,SMALL(IF('Bill 32_hidden'!$C$3:$C$565&gt;0,ROW('Bill 32_hidden'!$C$3:$C$565)),ROW(134:134))-2,1),"")</f>
        <v/>
      </c>
    </row>
    <row r="145" spans="1:3">
      <c r="A145" t="str">
        <f t="array" ref="A145">IFERROR(INDEX('Bill 32_hidden'!$A$3:$A$565,SMALL(IF('Bill 32_hidden'!$C$3:$C$565&gt;0,ROW('Bill 32_hidden'!$A$3:$A$565)),ROW(135:135))-2,1),"")</f>
        <v/>
      </c>
      <c r="B145" t="str" cm="1">
        <f t="array" ref="B145">IFERROR(INDEX('Bill 32_hidden'!$B$3:$B$565,SMALL(IF('Bill 32_hidden'!$C$3:$C$565&gt;0,ROW('Bill 32_hidden'!$B$3:$B$565)),ROW(135:135))-2,1),"")</f>
        <v/>
      </c>
      <c r="C145" s="838" t="str" cm="1">
        <f t="array" ref="C145">IFERROR(INDEX('Bill 32_hidden'!$C$3:$C$565,SMALL(IF('Bill 32_hidden'!$C$3:$C$565&gt;0,ROW('Bill 32_hidden'!$C$3:$C$565)),ROW(135:135))-2,1),"")</f>
        <v/>
      </c>
    </row>
    <row r="146" spans="1:3">
      <c r="A146" t="str">
        <f t="array" ref="A146">IFERROR(INDEX('Bill 32_hidden'!$A$3:$A$565,SMALL(IF('Bill 32_hidden'!$C$3:$C$565&gt;0,ROW('Bill 32_hidden'!$A$3:$A$565)),ROW(136:136))-2,1),"")</f>
        <v/>
      </c>
      <c r="B146" t="str" cm="1">
        <f t="array" ref="B146">IFERROR(INDEX('Bill 32_hidden'!$B$3:$B$565,SMALL(IF('Bill 32_hidden'!$C$3:$C$565&gt;0,ROW('Bill 32_hidden'!$B$3:$B$565)),ROW(136:136))-2,1),"")</f>
        <v/>
      </c>
      <c r="C146" s="838" t="str" cm="1">
        <f t="array" ref="C146">IFERROR(INDEX('Bill 32_hidden'!$C$3:$C$565,SMALL(IF('Bill 32_hidden'!$C$3:$C$565&gt;0,ROW('Bill 32_hidden'!$C$3:$C$565)),ROW(136:136))-2,1),"")</f>
        <v/>
      </c>
    </row>
    <row r="147" spans="1:3">
      <c r="A147" t="str">
        <f t="array" ref="A147">IFERROR(INDEX('Bill 32_hidden'!$A$3:$A$565,SMALL(IF('Bill 32_hidden'!$C$3:$C$565&gt;0,ROW('Bill 32_hidden'!$A$3:$A$565)),ROW(137:137))-2,1),"")</f>
        <v/>
      </c>
      <c r="B147" t="str" cm="1">
        <f t="array" ref="B147">IFERROR(INDEX('Bill 32_hidden'!$B$3:$B$565,SMALL(IF('Bill 32_hidden'!$C$3:$C$565&gt;0,ROW('Bill 32_hidden'!$B$3:$B$565)),ROW(137:137))-2,1),"")</f>
        <v/>
      </c>
      <c r="C147" s="838" t="str" cm="1">
        <f t="array" ref="C147">IFERROR(INDEX('Bill 32_hidden'!$C$3:$C$565,SMALL(IF('Bill 32_hidden'!$C$3:$C$565&gt;0,ROW('Bill 32_hidden'!$C$3:$C$565)),ROW(137:137))-2,1),"")</f>
        <v/>
      </c>
    </row>
    <row r="148" spans="1:3">
      <c r="A148" t="str">
        <f t="array" ref="A148">IFERROR(INDEX('Bill 32_hidden'!$A$3:$A$565,SMALL(IF('Bill 32_hidden'!$C$3:$C$565&gt;0,ROW('Bill 32_hidden'!$A$3:$A$565)),ROW(138:138))-2,1),"")</f>
        <v/>
      </c>
      <c r="B148" t="str" cm="1">
        <f t="array" ref="B148">IFERROR(INDEX('Bill 32_hidden'!$B$3:$B$565,SMALL(IF('Bill 32_hidden'!$C$3:$C$565&gt;0,ROW('Bill 32_hidden'!$B$3:$B$565)),ROW(138:138))-2,1),"")</f>
        <v/>
      </c>
      <c r="C148" s="838" t="str" cm="1">
        <f t="array" ref="C148">IFERROR(INDEX('Bill 32_hidden'!$C$3:$C$565,SMALL(IF('Bill 32_hidden'!$C$3:$C$565&gt;0,ROW('Bill 32_hidden'!$C$3:$C$565)),ROW(138:138))-2,1),"")</f>
        <v/>
      </c>
    </row>
    <row r="149" spans="1:3">
      <c r="A149" t="str">
        <f t="array" ref="A149">IFERROR(INDEX('Bill 32_hidden'!$A$3:$A$565,SMALL(IF('Bill 32_hidden'!$C$3:$C$565&gt;0,ROW('Bill 32_hidden'!$A$3:$A$565)),ROW(139:139))-2,1),"")</f>
        <v/>
      </c>
      <c r="B149" t="str" cm="1">
        <f t="array" ref="B149">IFERROR(INDEX('Bill 32_hidden'!$B$3:$B$565,SMALL(IF('Bill 32_hidden'!$C$3:$C$565&gt;0,ROW('Bill 32_hidden'!$B$3:$B$565)),ROW(139:139))-2,1),"")</f>
        <v/>
      </c>
      <c r="C149" s="838" t="str" cm="1">
        <f t="array" ref="C149">IFERROR(INDEX('Bill 32_hidden'!$C$3:$C$565,SMALL(IF('Bill 32_hidden'!$C$3:$C$565&gt;0,ROW('Bill 32_hidden'!$C$3:$C$565)),ROW(139:139))-2,1),"")</f>
        <v/>
      </c>
    </row>
    <row r="150" spans="1:3">
      <c r="A150" t="str">
        <f t="array" ref="A150">IFERROR(INDEX('Bill 32_hidden'!$A$3:$A$565,SMALL(IF('Bill 32_hidden'!$C$3:$C$565&gt;0,ROW('Bill 32_hidden'!$A$3:$A$565)),ROW(140:140))-2,1),"")</f>
        <v/>
      </c>
      <c r="B150" t="str" cm="1">
        <f t="array" ref="B150">IFERROR(INDEX('Bill 32_hidden'!$B$3:$B$565,SMALL(IF('Bill 32_hidden'!$C$3:$C$565&gt;0,ROW('Bill 32_hidden'!$B$3:$B$565)),ROW(140:140))-2,1),"")</f>
        <v/>
      </c>
      <c r="C150" s="838" t="str" cm="1">
        <f t="array" ref="C150">IFERROR(INDEX('Bill 32_hidden'!$C$3:$C$565,SMALL(IF('Bill 32_hidden'!$C$3:$C$565&gt;0,ROW('Bill 32_hidden'!$C$3:$C$565)),ROW(140:140))-2,1),"")</f>
        <v/>
      </c>
    </row>
    <row r="151" spans="1:3">
      <c r="A151" t="str">
        <f t="array" ref="A151">IFERROR(INDEX('Bill 32_hidden'!$A$3:$A$565,SMALL(IF('Bill 32_hidden'!$C$3:$C$565&gt;0,ROW('Bill 32_hidden'!$A$3:$A$565)),ROW(141:141))-2,1),"")</f>
        <v/>
      </c>
      <c r="B151" t="str" cm="1">
        <f t="array" ref="B151">IFERROR(INDEX('Bill 32_hidden'!$B$3:$B$565,SMALL(IF('Bill 32_hidden'!$C$3:$C$565&gt;0,ROW('Bill 32_hidden'!$B$3:$B$565)),ROW(141:141))-2,1),"")</f>
        <v/>
      </c>
      <c r="C151" s="838" t="str" cm="1">
        <f t="array" ref="C151">IFERROR(INDEX('Bill 32_hidden'!$C$3:$C$565,SMALL(IF('Bill 32_hidden'!$C$3:$C$565&gt;0,ROW('Bill 32_hidden'!$C$3:$C$565)),ROW(141:141))-2,1),"")</f>
        <v/>
      </c>
    </row>
    <row r="152" spans="1:3">
      <c r="A152" t="str">
        <f t="array" ref="A152">IFERROR(INDEX('Bill 32_hidden'!$A$3:$A$565,SMALL(IF('Bill 32_hidden'!$C$3:$C$565&gt;0,ROW('Bill 32_hidden'!$A$3:$A$565)),ROW(142:142))-2,1),"")</f>
        <v/>
      </c>
      <c r="B152" t="str" cm="1">
        <f t="array" ref="B152">IFERROR(INDEX('Bill 32_hidden'!$B$3:$B$565,SMALL(IF('Bill 32_hidden'!$C$3:$C$565&gt;0,ROW('Bill 32_hidden'!$B$3:$B$565)),ROW(142:142))-2,1),"")</f>
        <v/>
      </c>
      <c r="C152" s="838" t="str" cm="1">
        <f t="array" ref="C152">IFERROR(INDEX('Bill 32_hidden'!$C$3:$C$565,SMALL(IF('Bill 32_hidden'!$C$3:$C$565&gt;0,ROW('Bill 32_hidden'!$C$3:$C$565)),ROW(142:142))-2,1),"")</f>
        <v/>
      </c>
    </row>
    <row r="153" spans="1:3">
      <c r="A153" t="str">
        <f t="array" ref="A153">IFERROR(INDEX('Bill 32_hidden'!$A$3:$A$565,SMALL(IF('Bill 32_hidden'!$C$3:$C$565&gt;0,ROW('Bill 32_hidden'!$A$3:$A$565)),ROW(143:143))-2,1),"")</f>
        <v/>
      </c>
      <c r="B153" t="str" cm="1">
        <f t="array" ref="B153">IFERROR(INDEX('Bill 32_hidden'!$B$3:$B$565,SMALL(IF('Bill 32_hidden'!$C$3:$C$565&gt;0,ROW('Bill 32_hidden'!$B$3:$B$565)),ROW(143:143))-2,1),"")</f>
        <v/>
      </c>
      <c r="C153" s="838" t="str" cm="1">
        <f t="array" ref="C153">IFERROR(INDEX('Bill 32_hidden'!$C$3:$C$565,SMALL(IF('Bill 32_hidden'!$C$3:$C$565&gt;0,ROW('Bill 32_hidden'!$C$3:$C$565)),ROW(143:143))-2,1),"")</f>
        <v/>
      </c>
    </row>
    <row r="154" spans="1:3">
      <c r="A154" t="str">
        <f t="array" ref="A154">IFERROR(INDEX('Bill 32_hidden'!$A$3:$A$565,SMALL(IF('Bill 32_hidden'!$C$3:$C$565&gt;0,ROW('Bill 32_hidden'!$A$3:$A$565)),ROW(144:144))-2,1),"")</f>
        <v/>
      </c>
      <c r="B154" t="str" cm="1">
        <f t="array" ref="B154">IFERROR(INDEX('Bill 32_hidden'!$B$3:$B$565,SMALL(IF('Bill 32_hidden'!$C$3:$C$565&gt;0,ROW('Bill 32_hidden'!$B$3:$B$565)),ROW(144:144))-2,1),"")</f>
        <v/>
      </c>
      <c r="C154" s="838" t="str" cm="1">
        <f t="array" ref="C154">IFERROR(INDEX('Bill 32_hidden'!$C$3:$C$565,SMALL(IF('Bill 32_hidden'!$C$3:$C$565&gt;0,ROW('Bill 32_hidden'!$C$3:$C$565)),ROW(144:144))-2,1),"")</f>
        <v/>
      </c>
    </row>
    <row r="155" spans="1:3">
      <c r="A155" t="str">
        <f t="array" ref="A155">IFERROR(INDEX('Bill 32_hidden'!$A$3:$A$565,SMALL(IF('Bill 32_hidden'!$C$3:$C$565&gt;0,ROW('Bill 32_hidden'!$A$3:$A$565)),ROW(145:145))-2,1),"")</f>
        <v/>
      </c>
      <c r="B155" t="str" cm="1">
        <f t="array" ref="B155">IFERROR(INDEX('Bill 32_hidden'!$B$3:$B$565,SMALL(IF('Bill 32_hidden'!$C$3:$C$565&gt;0,ROW('Bill 32_hidden'!$B$3:$B$565)),ROW(145:145))-2,1),"")</f>
        <v/>
      </c>
      <c r="C155" s="838" t="str" cm="1">
        <f t="array" ref="C155">IFERROR(INDEX('Bill 32_hidden'!$C$3:$C$565,SMALL(IF('Bill 32_hidden'!$C$3:$C$565&gt;0,ROW('Bill 32_hidden'!$C$3:$C$565)),ROW(145:145))-2,1),"")</f>
        <v/>
      </c>
    </row>
    <row r="156" spans="1:3">
      <c r="A156" t="str">
        <f t="array" ref="A156">IFERROR(INDEX('Bill 32_hidden'!$A$3:$A$565,SMALL(IF('Bill 32_hidden'!$C$3:$C$565&gt;0,ROW('Bill 32_hidden'!$A$3:$A$565)),ROW(146:146))-2,1),"")</f>
        <v/>
      </c>
      <c r="B156" t="str" cm="1">
        <f t="array" ref="B156">IFERROR(INDEX('Bill 32_hidden'!$B$3:$B$565,SMALL(IF('Bill 32_hidden'!$C$3:$C$565&gt;0,ROW('Bill 32_hidden'!$B$3:$B$565)),ROW(146:146))-2,1),"")</f>
        <v/>
      </c>
      <c r="C156" s="838" t="str" cm="1">
        <f t="array" ref="C156">IFERROR(INDEX('Bill 32_hidden'!$C$3:$C$565,SMALL(IF('Bill 32_hidden'!$C$3:$C$565&gt;0,ROW('Bill 32_hidden'!$C$3:$C$565)),ROW(146:146))-2,1),"")</f>
        <v/>
      </c>
    </row>
    <row r="157" spans="1:3">
      <c r="A157" t="str">
        <f t="array" ref="A157">IFERROR(INDEX('Bill 32_hidden'!$A$3:$A$565,SMALL(IF('Bill 32_hidden'!$C$3:$C$565&gt;0,ROW('Bill 32_hidden'!$A$3:$A$565)),ROW(147:147))-2,1),"")</f>
        <v/>
      </c>
      <c r="B157" t="str" cm="1">
        <f t="array" ref="B157">IFERROR(INDEX('Bill 32_hidden'!$B$3:$B$565,SMALL(IF('Bill 32_hidden'!$C$3:$C$565&gt;0,ROW('Bill 32_hidden'!$B$3:$B$565)),ROW(147:147))-2,1),"")</f>
        <v/>
      </c>
      <c r="C157" s="838" t="str" cm="1">
        <f t="array" ref="C157">IFERROR(INDEX('Bill 32_hidden'!$C$3:$C$565,SMALL(IF('Bill 32_hidden'!$C$3:$C$565&gt;0,ROW('Bill 32_hidden'!$C$3:$C$565)),ROW(147:147))-2,1),"")</f>
        <v/>
      </c>
    </row>
    <row r="158" spans="1:3">
      <c r="A158" t="str">
        <f t="array" ref="A158">IFERROR(INDEX('Bill 32_hidden'!$A$3:$A$565,SMALL(IF('Bill 32_hidden'!$C$3:$C$565&gt;0,ROW('Bill 32_hidden'!$A$3:$A$565)),ROW(148:148))-2,1),"")</f>
        <v/>
      </c>
      <c r="B158" t="str" cm="1">
        <f t="array" ref="B158">IFERROR(INDEX('Bill 32_hidden'!$B$3:$B$565,SMALL(IF('Bill 32_hidden'!$C$3:$C$565&gt;0,ROW('Bill 32_hidden'!$B$3:$B$565)),ROW(148:148))-2,1),"")</f>
        <v/>
      </c>
      <c r="C158" s="838" t="str" cm="1">
        <f t="array" ref="C158">IFERROR(INDEX('Bill 32_hidden'!$C$3:$C$565,SMALL(IF('Bill 32_hidden'!$C$3:$C$565&gt;0,ROW('Bill 32_hidden'!$C$3:$C$565)),ROW(148:148))-2,1),"")</f>
        <v/>
      </c>
    </row>
    <row r="159" spans="1:3">
      <c r="A159" t="str">
        <f t="array" ref="A159">IFERROR(INDEX('Bill 32_hidden'!$A$3:$A$565,SMALL(IF('Bill 32_hidden'!$C$3:$C$565&gt;0,ROW('Bill 32_hidden'!$A$3:$A$565)),ROW(149:149))-2,1),"")</f>
        <v/>
      </c>
      <c r="B159" t="str" cm="1">
        <f t="array" ref="B159">IFERROR(INDEX('Bill 32_hidden'!$B$3:$B$565,SMALL(IF('Bill 32_hidden'!$C$3:$C$565&gt;0,ROW('Bill 32_hidden'!$B$3:$B$565)),ROW(149:149))-2,1),"")</f>
        <v/>
      </c>
      <c r="C159" s="838" t="str" cm="1">
        <f t="array" ref="C159">IFERROR(INDEX('Bill 32_hidden'!$C$3:$C$565,SMALL(IF('Bill 32_hidden'!$C$3:$C$565&gt;0,ROW('Bill 32_hidden'!$C$3:$C$565)),ROW(149:149))-2,1),"")</f>
        <v/>
      </c>
    </row>
    <row r="160" spans="1:3">
      <c r="A160" t="str">
        <f t="array" ref="A160">IFERROR(INDEX('Bill 32_hidden'!$A$3:$A$565,SMALL(IF('Bill 32_hidden'!$C$3:$C$565&gt;0,ROW('Bill 32_hidden'!$A$3:$A$565)),ROW(150:150))-2,1),"")</f>
        <v/>
      </c>
      <c r="B160" t="str" cm="1">
        <f t="array" ref="B160">IFERROR(INDEX('Bill 32_hidden'!$B$3:$B$565,SMALL(IF('Bill 32_hidden'!$C$3:$C$565&gt;0,ROW('Bill 32_hidden'!$B$3:$B$565)),ROW(150:150))-2,1),"")</f>
        <v/>
      </c>
      <c r="C160" s="838" t="str" cm="1">
        <f t="array" ref="C160">IFERROR(INDEX('Bill 32_hidden'!$C$3:$C$565,SMALL(IF('Bill 32_hidden'!$C$3:$C$565&gt;0,ROW('Bill 32_hidden'!$C$3:$C$565)),ROW(150:150))-2,1),"")</f>
        <v/>
      </c>
    </row>
    <row r="161" spans="1:3">
      <c r="A161" t="str">
        <f t="array" ref="A161">IFERROR(INDEX('Bill 32_hidden'!$A$3:$A$565,SMALL(IF('Bill 32_hidden'!$C$3:$C$565&gt;0,ROW('Bill 32_hidden'!$A$3:$A$565)),ROW(151:151))-2,1),"")</f>
        <v/>
      </c>
      <c r="B161" t="str" cm="1">
        <f t="array" ref="B161">IFERROR(INDEX('Bill 32_hidden'!$B$3:$B$565,SMALL(IF('Bill 32_hidden'!$C$3:$C$565&gt;0,ROW('Bill 32_hidden'!$B$3:$B$565)),ROW(151:151))-2,1),"")</f>
        <v/>
      </c>
      <c r="C161" s="838" t="str" cm="1">
        <f t="array" ref="C161">IFERROR(INDEX('Bill 32_hidden'!$C$3:$C$565,SMALL(IF('Bill 32_hidden'!$C$3:$C$565&gt;0,ROW('Bill 32_hidden'!$C$3:$C$565)),ROW(151:151))-2,1),"")</f>
        <v/>
      </c>
    </row>
    <row r="162" spans="1:3">
      <c r="A162" t="str">
        <f t="array" ref="A162">IFERROR(INDEX('Bill 32_hidden'!$A$3:$A$565,SMALL(IF('Bill 32_hidden'!$C$3:$C$565&gt;0,ROW('Bill 32_hidden'!$A$3:$A$565)),ROW(152:152))-2,1),"")</f>
        <v/>
      </c>
      <c r="B162" t="str" cm="1">
        <f t="array" ref="B162">IFERROR(INDEX('Bill 32_hidden'!$B$3:$B$565,SMALL(IF('Bill 32_hidden'!$C$3:$C$565&gt;0,ROW('Bill 32_hidden'!$B$3:$B$565)),ROW(152:152))-2,1),"")</f>
        <v/>
      </c>
      <c r="C162" s="838" t="str" cm="1">
        <f t="array" ref="C162">IFERROR(INDEX('Bill 32_hidden'!$C$3:$C$565,SMALL(IF('Bill 32_hidden'!$C$3:$C$565&gt;0,ROW('Bill 32_hidden'!$C$3:$C$565)),ROW(152:152))-2,1),"")</f>
        <v/>
      </c>
    </row>
    <row r="163" spans="1:3">
      <c r="A163" t="str">
        <f t="array" ref="A163">IFERROR(INDEX('Bill 32_hidden'!$A$3:$A$565,SMALL(IF('Bill 32_hidden'!$C$3:$C$565&gt;0,ROW('Bill 32_hidden'!$A$3:$A$565)),ROW(153:153))-2,1),"")</f>
        <v/>
      </c>
      <c r="B163" t="str" cm="1">
        <f t="array" ref="B163">IFERROR(INDEX('Bill 32_hidden'!$B$3:$B$565,SMALL(IF('Bill 32_hidden'!$C$3:$C$565&gt;0,ROW('Bill 32_hidden'!$B$3:$B$565)),ROW(153:153))-2,1),"")</f>
        <v/>
      </c>
      <c r="C163" s="838" t="str" cm="1">
        <f t="array" ref="C163">IFERROR(INDEX('Bill 32_hidden'!$C$3:$C$565,SMALL(IF('Bill 32_hidden'!$C$3:$C$565&gt;0,ROW('Bill 32_hidden'!$C$3:$C$565)),ROW(153:153))-2,1),"")</f>
        <v/>
      </c>
    </row>
    <row r="164" spans="1:3">
      <c r="A164" t="str">
        <f t="array" ref="A164">IFERROR(INDEX('Bill 32_hidden'!$A$3:$A$565,SMALL(IF('Bill 32_hidden'!$C$3:$C$565&gt;0,ROW('Bill 32_hidden'!$A$3:$A$565)),ROW(154:154))-2,1),"")</f>
        <v/>
      </c>
      <c r="B164" t="str" cm="1">
        <f t="array" ref="B164">IFERROR(INDEX('Bill 32_hidden'!$B$3:$B$565,SMALL(IF('Bill 32_hidden'!$C$3:$C$565&gt;0,ROW('Bill 32_hidden'!$B$3:$B$565)),ROW(154:154))-2,1),"")</f>
        <v/>
      </c>
      <c r="C164" s="838" t="str" cm="1">
        <f t="array" ref="C164">IFERROR(INDEX('Bill 32_hidden'!$C$3:$C$565,SMALL(IF('Bill 32_hidden'!$C$3:$C$565&gt;0,ROW('Bill 32_hidden'!$C$3:$C$565)),ROW(154:154))-2,1),"")</f>
        <v/>
      </c>
    </row>
    <row r="165" spans="1:3">
      <c r="A165" t="str">
        <f t="array" ref="A165">IFERROR(INDEX('Bill 32_hidden'!$A$3:$A$565,SMALL(IF('Bill 32_hidden'!$C$3:$C$565&gt;0,ROW('Bill 32_hidden'!$A$3:$A$565)),ROW(155:155))-2,1),"")</f>
        <v/>
      </c>
      <c r="B165" t="str" cm="1">
        <f t="array" ref="B165">IFERROR(INDEX('Bill 32_hidden'!$B$3:$B$565,SMALL(IF('Bill 32_hidden'!$C$3:$C$565&gt;0,ROW('Bill 32_hidden'!$B$3:$B$565)),ROW(155:155))-2,1),"")</f>
        <v/>
      </c>
      <c r="C165" s="838" t="str" cm="1">
        <f t="array" ref="C165">IFERROR(INDEX('Bill 32_hidden'!$C$3:$C$565,SMALL(IF('Bill 32_hidden'!$C$3:$C$565&gt;0,ROW('Bill 32_hidden'!$C$3:$C$565)),ROW(155:155))-2,1),"")</f>
        <v/>
      </c>
    </row>
    <row r="166" spans="1:3">
      <c r="A166" t="str">
        <f t="array" ref="A166">IFERROR(INDEX('Bill 32_hidden'!$A$3:$A$565,SMALL(IF('Bill 32_hidden'!$C$3:$C$565&gt;0,ROW('Bill 32_hidden'!$A$3:$A$565)),ROW(156:156))-2,1),"")</f>
        <v/>
      </c>
      <c r="B166" t="str" cm="1">
        <f t="array" ref="B166">IFERROR(INDEX('Bill 32_hidden'!$B$3:$B$565,SMALL(IF('Bill 32_hidden'!$C$3:$C$565&gt;0,ROW('Bill 32_hidden'!$B$3:$B$565)),ROW(156:156))-2,1),"")</f>
        <v/>
      </c>
      <c r="C166" s="838" t="str" cm="1">
        <f t="array" ref="C166">IFERROR(INDEX('Bill 32_hidden'!$C$3:$C$565,SMALL(IF('Bill 32_hidden'!$C$3:$C$565&gt;0,ROW('Bill 32_hidden'!$C$3:$C$565)),ROW(156:156))-2,1),"")</f>
        <v/>
      </c>
    </row>
    <row r="167" spans="1:3">
      <c r="A167" t="str">
        <f t="array" ref="A167">IFERROR(INDEX('Bill 32_hidden'!$A$3:$A$565,SMALL(IF('Bill 32_hidden'!$C$3:$C$565&gt;0,ROW('Bill 32_hidden'!$A$3:$A$565)),ROW(157:157))-2,1),"")</f>
        <v/>
      </c>
      <c r="B167" t="str" cm="1">
        <f t="array" ref="B167">IFERROR(INDEX('Bill 32_hidden'!$B$3:$B$565,SMALL(IF('Bill 32_hidden'!$C$3:$C$565&gt;0,ROW('Bill 32_hidden'!$B$3:$B$565)),ROW(157:157))-2,1),"")</f>
        <v/>
      </c>
      <c r="C167" s="838" t="str" cm="1">
        <f t="array" ref="C167">IFERROR(INDEX('Bill 32_hidden'!$C$3:$C$565,SMALL(IF('Bill 32_hidden'!$C$3:$C$565&gt;0,ROW('Bill 32_hidden'!$C$3:$C$565)),ROW(157:157))-2,1),"")</f>
        <v/>
      </c>
    </row>
    <row r="168" spans="1:3">
      <c r="A168" t="str">
        <f t="array" ref="A168">IFERROR(INDEX('Bill 32_hidden'!$A$3:$A$565,SMALL(IF('Bill 32_hidden'!$C$3:$C$565&gt;0,ROW('Bill 32_hidden'!$A$3:$A$565)),ROW(158:158))-2,1),"")</f>
        <v/>
      </c>
      <c r="B168" t="str" cm="1">
        <f t="array" ref="B168">IFERROR(INDEX('Bill 32_hidden'!$B$3:$B$565,SMALL(IF('Bill 32_hidden'!$C$3:$C$565&gt;0,ROW('Bill 32_hidden'!$B$3:$B$565)),ROW(158:158))-2,1),"")</f>
        <v/>
      </c>
      <c r="C168" s="838" t="str" cm="1">
        <f t="array" ref="C168">IFERROR(INDEX('Bill 32_hidden'!$C$3:$C$565,SMALL(IF('Bill 32_hidden'!$C$3:$C$565&gt;0,ROW('Bill 32_hidden'!$C$3:$C$565)),ROW(158:158))-2,1),"")</f>
        <v/>
      </c>
    </row>
    <row r="169" spans="1:3">
      <c r="A169" t="str">
        <f t="array" ref="A169">IFERROR(INDEX('Bill 32_hidden'!$A$3:$A$565,SMALL(IF('Bill 32_hidden'!$C$3:$C$565&gt;0,ROW('Bill 32_hidden'!$A$3:$A$565)),ROW(159:159))-2,1),"")</f>
        <v/>
      </c>
      <c r="B169" t="str" cm="1">
        <f t="array" ref="B169">IFERROR(INDEX('Bill 32_hidden'!$B$3:$B$565,SMALL(IF('Bill 32_hidden'!$C$3:$C$565&gt;0,ROW('Bill 32_hidden'!$B$3:$B$565)),ROW(159:159))-2,1),"")</f>
        <v/>
      </c>
      <c r="C169" s="838" t="str" cm="1">
        <f t="array" ref="C169">IFERROR(INDEX('Bill 32_hidden'!$C$3:$C$565,SMALL(IF('Bill 32_hidden'!$C$3:$C$565&gt;0,ROW('Bill 32_hidden'!$C$3:$C$565)),ROW(159:159))-2,1),"")</f>
        <v/>
      </c>
    </row>
    <row r="170" spans="1:3">
      <c r="A170" t="str">
        <f t="array" ref="A170">IFERROR(INDEX('Bill 32_hidden'!$A$3:$A$565,SMALL(IF('Bill 32_hidden'!$C$3:$C$565&gt;0,ROW('Bill 32_hidden'!$A$3:$A$565)),ROW(160:160))-2,1),"")</f>
        <v/>
      </c>
      <c r="B170" t="str" cm="1">
        <f t="array" ref="B170">IFERROR(INDEX('Bill 32_hidden'!$B$3:$B$565,SMALL(IF('Bill 32_hidden'!$C$3:$C$565&gt;0,ROW('Bill 32_hidden'!$B$3:$B$565)),ROW(160:160))-2,1),"")</f>
        <v/>
      </c>
      <c r="C170" s="838" t="str" cm="1">
        <f t="array" ref="C170">IFERROR(INDEX('Bill 32_hidden'!$C$3:$C$565,SMALL(IF('Bill 32_hidden'!$C$3:$C$565&gt;0,ROW('Bill 32_hidden'!$C$3:$C$565)),ROW(160:160))-2,1),"")</f>
        <v/>
      </c>
    </row>
    <row r="171" spans="1:3">
      <c r="A171" t="str">
        <f t="array" ref="A171">IFERROR(INDEX('Bill 32_hidden'!$A$3:$A$565,SMALL(IF('Bill 32_hidden'!$C$3:$C$565&gt;0,ROW('Bill 32_hidden'!$A$3:$A$565)),ROW(161:161))-2,1),"")</f>
        <v/>
      </c>
      <c r="B171" t="str" cm="1">
        <f t="array" ref="B171">IFERROR(INDEX('Bill 32_hidden'!$B$3:$B$565,SMALL(IF('Bill 32_hidden'!$C$3:$C$565&gt;0,ROW('Bill 32_hidden'!$B$3:$B$565)),ROW(161:161))-2,1),"")</f>
        <v/>
      </c>
      <c r="C171" s="838" t="str" cm="1">
        <f t="array" ref="C171">IFERROR(INDEX('Bill 32_hidden'!$C$3:$C$565,SMALL(IF('Bill 32_hidden'!$C$3:$C$565&gt;0,ROW('Bill 32_hidden'!$C$3:$C$565)),ROW(161:161))-2,1),"")</f>
        <v/>
      </c>
    </row>
    <row r="172" spans="1:3">
      <c r="A172" t="str">
        <f t="array" ref="A172">IFERROR(INDEX('Bill 32_hidden'!$A$3:$A$565,SMALL(IF('Bill 32_hidden'!$C$3:$C$565&gt;0,ROW('Bill 32_hidden'!$A$3:$A$565)),ROW(162:162))-2,1),"")</f>
        <v/>
      </c>
      <c r="B172" t="str" cm="1">
        <f t="array" ref="B172">IFERROR(INDEX('Bill 32_hidden'!$B$3:$B$565,SMALL(IF('Bill 32_hidden'!$C$3:$C$565&gt;0,ROW('Bill 32_hidden'!$B$3:$B$565)),ROW(162:162))-2,1),"")</f>
        <v/>
      </c>
      <c r="C172" s="838" t="str" cm="1">
        <f t="array" ref="C172">IFERROR(INDEX('Bill 32_hidden'!$C$3:$C$565,SMALL(IF('Bill 32_hidden'!$C$3:$C$565&gt;0,ROW('Bill 32_hidden'!$C$3:$C$565)),ROW(162:162))-2,1),"")</f>
        <v/>
      </c>
    </row>
    <row r="173" spans="1:3">
      <c r="A173" t="str">
        <f t="array" ref="A173">IFERROR(INDEX('Bill 32_hidden'!$A$3:$A$565,SMALL(IF('Bill 32_hidden'!$C$3:$C$565&gt;0,ROW('Bill 32_hidden'!$A$3:$A$565)),ROW(163:163))-2,1),"")</f>
        <v/>
      </c>
      <c r="B173" t="str" cm="1">
        <f t="array" ref="B173">IFERROR(INDEX('Bill 32_hidden'!$B$3:$B$565,SMALL(IF('Bill 32_hidden'!$C$3:$C$565&gt;0,ROW('Bill 32_hidden'!$B$3:$B$565)),ROW(163:163))-2,1),"")</f>
        <v/>
      </c>
      <c r="C173" s="838" t="str" cm="1">
        <f t="array" ref="C173">IFERROR(INDEX('Bill 32_hidden'!$C$3:$C$565,SMALL(IF('Bill 32_hidden'!$C$3:$C$565&gt;0,ROW('Bill 32_hidden'!$C$3:$C$565)),ROW(163:163))-2,1),"")</f>
        <v/>
      </c>
    </row>
    <row r="174" spans="1:3">
      <c r="A174" t="str">
        <f t="array" ref="A174">IFERROR(INDEX('Bill 32_hidden'!$A$3:$A$565,SMALL(IF('Bill 32_hidden'!$C$3:$C$565&gt;0,ROW('Bill 32_hidden'!$A$3:$A$565)),ROW(164:164))-2,1),"")</f>
        <v/>
      </c>
      <c r="B174" t="str" cm="1">
        <f t="array" ref="B174">IFERROR(INDEX('Bill 32_hidden'!$B$3:$B$565,SMALL(IF('Bill 32_hidden'!$C$3:$C$565&gt;0,ROW('Bill 32_hidden'!$B$3:$B$565)),ROW(164:164))-2,1),"")</f>
        <v/>
      </c>
      <c r="C174" s="838" t="str" cm="1">
        <f t="array" ref="C174">IFERROR(INDEX('Bill 32_hidden'!$C$3:$C$565,SMALL(IF('Bill 32_hidden'!$C$3:$C$565&gt;0,ROW('Bill 32_hidden'!$C$3:$C$565)),ROW(164:164))-2,1),"")</f>
        <v/>
      </c>
    </row>
    <row r="175" spans="1:3">
      <c r="A175" t="str">
        <f t="array" ref="A175">IFERROR(INDEX('Bill 32_hidden'!$A$3:$A$565,SMALL(IF('Bill 32_hidden'!$C$3:$C$565&gt;0,ROW('Bill 32_hidden'!$A$3:$A$565)),ROW(165:165))-2,1),"")</f>
        <v/>
      </c>
      <c r="B175" t="str" cm="1">
        <f t="array" ref="B175">IFERROR(INDEX('Bill 32_hidden'!$B$3:$B$565,SMALL(IF('Bill 32_hidden'!$C$3:$C$565&gt;0,ROW('Bill 32_hidden'!$B$3:$B$565)),ROW(165:165))-2,1),"")</f>
        <v/>
      </c>
      <c r="C175" s="838" t="str" cm="1">
        <f t="array" ref="C175">IFERROR(INDEX('Bill 32_hidden'!$C$3:$C$565,SMALL(IF('Bill 32_hidden'!$C$3:$C$565&gt;0,ROW('Bill 32_hidden'!$C$3:$C$565)),ROW(165:165))-2,1),"")</f>
        <v/>
      </c>
    </row>
    <row r="176" spans="1:3">
      <c r="A176" t="str">
        <f t="array" ref="A176">IFERROR(INDEX('Bill 32_hidden'!$A$3:$A$565,SMALL(IF('Bill 32_hidden'!$C$3:$C$565&gt;0,ROW('Bill 32_hidden'!$A$3:$A$565)),ROW(166:166))-2,1),"")</f>
        <v/>
      </c>
      <c r="B176" t="str" cm="1">
        <f t="array" ref="B176">IFERROR(INDEX('Bill 32_hidden'!$B$3:$B$565,SMALL(IF('Bill 32_hidden'!$C$3:$C$565&gt;0,ROW('Bill 32_hidden'!$B$3:$B$565)),ROW(166:166))-2,1),"")</f>
        <v/>
      </c>
      <c r="C176" s="838" t="str" cm="1">
        <f t="array" ref="C176">IFERROR(INDEX('Bill 32_hidden'!$C$3:$C$565,SMALL(IF('Bill 32_hidden'!$C$3:$C$565&gt;0,ROW('Bill 32_hidden'!$C$3:$C$565)),ROW(166:166))-2,1),"")</f>
        <v/>
      </c>
    </row>
    <row r="177" spans="1:3">
      <c r="A177" t="str">
        <f t="array" ref="A177">IFERROR(INDEX('Bill 32_hidden'!$A$3:$A$565,SMALL(IF('Bill 32_hidden'!$C$3:$C$565&gt;0,ROW('Bill 32_hidden'!$A$3:$A$565)),ROW(167:167))-2,1),"")</f>
        <v/>
      </c>
      <c r="B177" t="str" cm="1">
        <f t="array" ref="B177">IFERROR(INDEX('Bill 32_hidden'!$B$3:$B$565,SMALL(IF('Bill 32_hidden'!$C$3:$C$565&gt;0,ROW('Bill 32_hidden'!$B$3:$B$565)),ROW(167:167))-2,1),"")</f>
        <v/>
      </c>
      <c r="C177" s="838" t="str" cm="1">
        <f t="array" ref="C177">IFERROR(INDEX('Bill 32_hidden'!$C$3:$C$565,SMALL(IF('Bill 32_hidden'!$C$3:$C$565&gt;0,ROW('Bill 32_hidden'!$C$3:$C$565)),ROW(167:167))-2,1),"")</f>
        <v/>
      </c>
    </row>
    <row r="178" spans="1:3">
      <c r="A178" t="str">
        <f t="array" ref="A178">IFERROR(INDEX('Bill 32_hidden'!$A$3:$A$565,SMALL(IF('Bill 32_hidden'!$C$3:$C$565&gt;0,ROW('Bill 32_hidden'!$A$3:$A$565)),ROW(168:168))-2,1),"")</f>
        <v/>
      </c>
      <c r="B178" t="str" cm="1">
        <f t="array" ref="B178">IFERROR(INDEX('Bill 32_hidden'!$B$3:$B$565,SMALL(IF('Bill 32_hidden'!$C$3:$C$565&gt;0,ROW('Bill 32_hidden'!$B$3:$B$565)),ROW(168:168))-2,1),"")</f>
        <v/>
      </c>
      <c r="C178" s="838" t="str" cm="1">
        <f t="array" ref="C178">IFERROR(INDEX('Bill 32_hidden'!$C$3:$C$565,SMALL(IF('Bill 32_hidden'!$C$3:$C$565&gt;0,ROW('Bill 32_hidden'!$C$3:$C$565)),ROW(168:168))-2,1),"")</f>
        <v/>
      </c>
    </row>
    <row r="179" spans="1:3">
      <c r="A179" t="str">
        <f t="array" ref="A179">IFERROR(INDEX('Bill 32_hidden'!$A$3:$A$565,SMALL(IF('Bill 32_hidden'!$C$3:$C$565&gt;0,ROW('Bill 32_hidden'!$A$3:$A$565)),ROW(169:169))-2,1),"")</f>
        <v/>
      </c>
      <c r="B179" t="str" cm="1">
        <f t="array" ref="B179">IFERROR(INDEX('Bill 32_hidden'!$B$3:$B$565,SMALL(IF('Bill 32_hidden'!$C$3:$C$565&gt;0,ROW('Bill 32_hidden'!$B$3:$B$565)),ROW(169:169))-2,1),"")</f>
        <v/>
      </c>
      <c r="C179" s="838" t="str" cm="1">
        <f t="array" ref="C179">IFERROR(INDEX('Bill 32_hidden'!$C$3:$C$565,SMALL(IF('Bill 32_hidden'!$C$3:$C$565&gt;0,ROW('Bill 32_hidden'!$C$3:$C$565)),ROW(169:169))-2,1),"")</f>
        <v/>
      </c>
    </row>
    <row r="180" spans="1:3">
      <c r="A180" t="str">
        <f t="array" ref="A180">IFERROR(INDEX('Bill 32_hidden'!$A$3:$A$565,SMALL(IF('Bill 32_hidden'!$C$3:$C$565&gt;0,ROW('Bill 32_hidden'!$A$3:$A$565)),ROW(170:170))-2,1),"")</f>
        <v/>
      </c>
      <c r="B180" t="str" cm="1">
        <f t="array" ref="B180">IFERROR(INDEX('Bill 32_hidden'!$B$3:$B$565,SMALL(IF('Bill 32_hidden'!$C$3:$C$565&gt;0,ROW('Bill 32_hidden'!$B$3:$B$565)),ROW(170:170))-2,1),"")</f>
        <v/>
      </c>
      <c r="C180" s="838" t="str" cm="1">
        <f t="array" ref="C180">IFERROR(INDEX('Bill 32_hidden'!$C$3:$C$565,SMALL(IF('Bill 32_hidden'!$C$3:$C$565&gt;0,ROW('Bill 32_hidden'!$C$3:$C$565)),ROW(170:170))-2,1),"")</f>
        <v/>
      </c>
    </row>
    <row r="181" spans="1:3">
      <c r="A181" t="str">
        <f t="array" ref="A181">IFERROR(INDEX('Bill 32_hidden'!$A$3:$A$565,SMALL(IF('Bill 32_hidden'!$C$3:$C$565&gt;0,ROW('Bill 32_hidden'!$A$3:$A$565)),ROW(171:171))-2,1),"")</f>
        <v/>
      </c>
      <c r="B181" t="str" cm="1">
        <f t="array" ref="B181">IFERROR(INDEX('Bill 32_hidden'!$B$3:$B$565,SMALL(IF('Bill 32_hidden'!$C$3:$C$565&gt;0,ROW('Bill 32_hidden'!$B$3:$B$565)),ROW(171:171))-2,1),"")</f>
        <v/>
      </c>
      <c r="C181" s="838" t="str" cm="1">
        <f t="array" ref="C181">IFERROR(INDEX('Bill 32_hidden'!$C$3:$C$565,SMALL(IF('Bill 32_hidden'!$C$3:$C$565&gt;0,ROW('Bill 32_hidden'!$C$3:$C$565)),ROW(171:171))-2,1),"")</f>
        <v/>
      </c>
    </row>
    <row r="182" spans="1:3">
      <c r="A182" t="str">
        <f t="array" ref="A182">IFERROR(INDEX('Bill 32_hidden'!$A$3:$A$565,SMALL(IF('Bill 32_hidden'!$C$3:$C$565&gt;0,ROW('Bill 32_hidden'!$A$3:$A$565)),ROW(172:172))-2,1),"")</f>
        <v/>
      </c>
      <c r="B182" t="str" cm="1">
        <f t="array" ref="B182">IFERROR(INDEX('Bill 32_hidden'!$B$3:$B$565,SMALL(IF('Bill 32_hidden'!$C$3:$C$565&gt;0,ROW('Bill 32_hidden'!$B$3:$B$565)),ROW(172:172))-2,1),"")</f>
        <v/>
      </c>
      <c r="C182" s="838" t="str" cm="1">
        <f t="array" ref="C182">IFERROR(INDEX('Bill 32_hidden'!$C$3:$C$565,SMALL(IF('Bill 32_hidden'!$C$3:$C$565&gt;0,ROW('Bill 32_hidden'!$C$3:$C$565)),ROW(172:172))-2,1),"")</f>
        <v/>
      </c>
    </row>
    <row r="183" spans="1:3">
      <c r="A183" t="str">
        <f t="array" ref="A183">IFERROR(INDEX('Bill 32_hidden'!$A$3:$A$565,SMALL(IF('Bill 32_hidden'!$C$3:$C$565&gt;0,ROW('Bill 32_hidden'!$A$3:$A$565)),ROW(173:173))-2,1),"")</f>
        <v/>
      </c>
      <c r="B183" t="str" cm="1">
        <f t="array" ref="B183">IFERROR(INDEX('Bill 32_hidden'!$B$3:$B$565,SMALL(IF('Bill 32_hidden'!$C$3:$C$565&gt;0,ROW('Bill 32_hidden'!$B$3:$B$565)),ROW(173:173))-2,1),"")</f>
        <v/>
      </c>
      <c r="C183" s="838" t="str" cm="1">
        <f t="array" ref="C183">IFERROR(INDEX('Bill 32_hidden'!$C$3:$C$565,SMALL(IF('Bill 32_hidden'!$C$3:$C$565&gt;0,ROW('Bill 32_hidden'!$C$3:$C$565)),ROW(173:173))-2,1),"")</f>
        <v/>
      </c>
    </row>
    <row r="184" spans="1:3">
      <c r="A184" t="str">
        <f t="array" ref="A184">IFERROR(INDEX('Bill 32_hidden'!$A$3:$A$565,SMALL(IF('Bill 32_hidden'!$C$3:$C$565&gt;0,ROW('Bill 32_hidden'!$A$3:$A$565)),ROW(174:174))-2,1),"")</f>
        <v/>
      </c>
      <c r="B184" t="str" cm="1">
        <f t="array" ref="B184">IFERROR(INDEX('Bill 32_hidden'!$B$3:$B$565,SMALL(IF('Bill 32_hidden'!$C$3:$C$565&gt;0,ROW('Bill 32_hidden'!$B$3:$B$565)),ROW(174:174))-2,1),"")</f>
        <v/>
      </c>
      <c r="C184" s="838" t="str" cm="1">
        <f t="array" ref="C184">IFERROR(INDEX('Bill 32_hidden'!$C$3:$C$565,SMALL(IF('Bill 32_hidden'!$C$3:$C$565&gt;0,ROW('Bill 32_hidden'!$C$3:$C$565)),ROW(174:174))-2,1),"")</f>
        <v/>
      </c>
    </row>
    <row r="185" spans="1:3">
      <c r="A185" t="str">
        <f t="array" ref="A185">IFERROR(INDEX('Bill 32_hidden'!$A$3:$A$565,SMALL(IF('Bill 32_hidden'!$C$3:$C$565&gt;0,ROW('Bill 32_hidden'!$A$3:$A$565)),ROW(175:175))-2,1),"")</f>
        <v/>
      </c>
      <c r="B185" t="str" cm="1">
        <f t="array" ref="B185">IFERROR(INDEX('Bill 32_hidden'!$B$3:$B$565,SMALL(IF('Bill 32_hidden'!$C$3:$C$565&gt;0,ROW('Bill 32_hidden'!$B$3:$B$565)),ROW(175:175))-2,1),"")</f>
        <v/>
      </c>
      <c r="C185" s="838" t="str" cm="1">
        <f t="array" ref="C185">IFERROR(INDEX('Bill 32_hidden'!$C$3:$C$565,SMALL(IF('Bill 32_hidden'!$C$3:$C$565&gt;0,ROW('Bill 32_hidden'!$C$3:$C$565)),ROW(175:175))-2,1),"")</f>
        <v/>
      </c>
    </row>
    <row r="186" spans="1:3">
      <c r="A186" t="str">
        <f t="array" ref="A186">IFERROR(INDEX('Bill 32_hidden'!$A$3:$A$565,SMALL(IF('Bill 32_hidden'!$C$3:$C$565&gt;0,ROW('Bill 32_hidden'!$A$3:$A$565)),ROW(176:176))-2,1),"")</f>
        <v/>
      </c>
      <c r="B186" t="str" cm="1">
        <f t="array" ref="B186">IFERROR(INDEX('Bill 32_hidden'!$B$3:$B$565,SMALL(IF('Bill 32_hidden'!$C$3:$C$565&gt;0,ROW('Bill 32_hidden'!$B$3:$B$565)),ROW(176:176))-2,1),"")</f>
        <v/>
      </c>
      <c r="C186" s="838" t="str" cm="1">
        <f t="array" ref="C186">IFERROR(INDEX('Bill 32_hidden'!$C$3:$C$565,SMALL(IF('Bill 32_hidden'!$C$3:$C$565&gt;0,ROW('Bill 32_hidden'!$C$3:$C$565)),ROW(176:176))-2,1),"")</f>
        <v/>
      </c>
    </row>
    <row r="187" spans="1:3">
      <c r="A187" t="str">
        <f t="array" ref="A187">IFERROR(INDEX('Bill 32_hidden'!$A$3:$A$565,SMALL(IF('Bill 32_hidden'!$C$3:$C$565&gt;0,ROW('Bill 32_hidden'!$A$3:$A$565)),ROW(177:177))-2,1),"")</f>
        <v/>
      </c>
      <c r="B187" t="str" cm="1">
        <f t="array" ref="B187">IFERROR(INDEX('Bill 32_hidden'!$B$3:$B$565,SMALL(IF('Bill 32_hidden'!$C$3:$C$565&gt;0,ROW('Bill 32_hidden'!$B$3:$B$565)),ROW(177:177))-2,1),"")</f>
        <v/>
      </c>
      <c r="C187" s="838" t="str" cm="1">
        <f t="array" ref="C187">IFERROR(INDEX('Bill 32_hidden'!$C$3:$C$565,SMALL(IF('Bill 32_hidden'!$C$3:$C$565&gt;0,ROW('Bill 32_hidden'!$C$3:$C$565)),ROW(177:177))-2,1),"")</f>
        <v/>
      </c>
    </row>
    <row r="188" spans="1:3">
      <c r="A188" t="str">
        <f t="array" ref="A188">IFERROR(INDEX('Bill 32_hidden'!$A$3:$A$565,SMALL(IF('Bill 32_hidden'!$C$3:$C$565&gt;0,ROW('Bill 32_hidden'!$A$3:$A$565)),ROW(178:178))-2,1),"")</f>
        <v/>
      </c>
      <c r="B188" t="str" cm="1">
        <f t="array" ref="B188">IFERROR(INDEX('Bill 32_hidden'!$B$3:$B$565,SMALL(IF('Bill 32_hidden'!$C$3:$C$565&gt;0,ROW('Bill 32_hidden'!$B$3:$B$565)),ROW(178:178))-2,1),"")</f>
        <v/>
      </c>
      <c r="C188" s="838" t="str" cm="1">
        <f t="array" ref="C188">IFERROR(INDEX('Bill 32_hidden'!$C$3:$C$565,SMALL(IF('Bill 32_hidden'!$C$3:$C$565&gt;0,ROW('Bill 32_hidden'!$C$3:$C$565)),ROW(178:178))-2,1),"")</f>
        <v/>
      </c>
    </row>
    <row r="189" spans="1:3">
      <c r="A189" t="str">
        <f t="array" ref="A189">IFERROR(INDEX('Bill 32_hidden'!$A$3:$A$565,SMALL(IF('Bill 32_hidden'!$C$3:$C$565&gt;0,ROW('Bill 32_hidden'!$A$3:$A$565)),ROW(179:179))-2,1),"")</f>
        <v/>
      </c>
      <c r="B189" t="str" cm="1">
        <f t="array" ref="B189">IFERROR(INDEX('Bill 32_hidden'!$B$3:$B$565,SMALL(IF('Bill 32_hidden'!$C$3:$C$565&gt;0,ROW('Bill 32_hidden'!$B$3:$B$565)),ROW(179:179))-2,1),"")</f>
        <v/>
      </c>
      <c r="C189" s="838" t="str" cm="1">
        <f t="array" ref="C189">IFERROR(INDEX('Bill 32_hidden'!$C$3:$C$565,SMALL(IF('Bill 32_hidden'!$C$3:$C$565&gt;0,ROW('Bill 32_hidden'!$C$3:$C$565)),ROW(179:179))-2,1),"")</f>
        <v/>
      </c>
    </row>
    <row r="190" spans="1:3">
      <c r="A190" t="str">
        <f t="array" ref="A190">IFERROR(INDEX('Bill 32_hidden'!$A$3:$A$565,SMALL(IF('Bill 32_hidden'!$C$3:$C$565&gt;0,ROW('Bill 32_hidden'!$A$3:$A$565)),ROW(180:180))-2,1),"")</f>
        <v/>
      </c>
      <c r="B190" t="str" cm="1">
        <f t="array" ref="B190">IFERROR(INDEX('Bill 32_hidden'!$B$3:$B$565,SMALL(IF('Bill 32_hidden'!$C$3:$C$565&gt;0,ROW('Bill 32_hidden'!$B$3:$B$565)),ROW(180:180))-2,1),"")</f>
        <v/>
      </c>
      <c r="C190" s="838" t="str" cm="1">
        <f t="array" ref="C190">IFERROR(INDEX('Bill 32_hidden'!$C$3:$C$565,SMALL(IF('Bill 32_hidden'!$C$3:$C$565&gt;0,ROW('Bill 32_hidden'!$C$3:$C$565)),ROW(180:180))-2,1),"")</f>
        <v/>
      </c>
    </row>
    <row r="191" spans="1:3">
      <c r="A191" t="str">
        <f t="array" ref="A191">IFERROR(INDEX('Bill 32_hidden'!$A$3:$A$565,SMALL(IF('Bill 32_hidden'!$C$3:$C$565&gt;0,ROW('Bill 32_hidden'!$A$3:$A$565)),ROW(181:181))-2,1),"")</f>
        <v/>
      </c>
      <c r="B191" t="str" cm="1">
        <f t="array" ref="B191">IFERROR(INDEX('Bill 32_hidden'!$B$3:$B$565,SMALL(IF('Bill 32_hidden'!$C$3:$C$565&gt;0,ROW('Bill 32_hidden'!$B$3:$B$565)),ROW(181:181))-2,1),"")</f>
        <v/>
      </c>
      <c r="C191" s="838" t="str" cm="1">
        <f t="array" ref="C191">IFERROR(INDEX('Bill 32_hidden'!$C$3:$C$565,SMALL(IF('Bill 32_hidden'!$C$3:$C$565&gt;0,ROW('Bill 32_hidden'!$C$3:$C$565)),ROW(181:181))-2,1),"")</f>
        <v/>
      </c>
    </row>
    <row r="192" spans="1:3">
      <c r="A192" t="str">
        <f t="array" ref="A192">IFERROR(INDEX('Bill 32_hidden'!$A$3:$A$565,SMALL(IF('Bill 32_hidden'!$C$3:$C$565&gt;0,ROW('Bill 32_hidden'!$A$3:$A$565)),ROW(182:182))-2,1),"")</f>
        <v/>
      </c>
      <c r="B192" t="str" cm="1">
        <f t="array" ref="B192">IFERROR(INDEX('Bill 32_hidden'!$B$3:$B$565,SMALL(IF('Bill 32_hidden'!$C$3:$C$565&gt;0,ROW('Bill 32_hidden'!$B$3:$B$565)),ROW(182:182))-2,1),"")</f>
        <v/>
      </c>
      <c r="C192" s="838" t="str" cm="1">
        <f t="array" ref="C192">IFERROR(INDEX('Bill 32_hidden'!$C$3:$C$565,SMALL(IF('Bill 32_hidden'!$C$3:$C$565&gt;0,ROW('Bill 32_hidden'!$C$3:$C$565)),ROW(182:182))-2,1),"")</f>
        <v/>
      </c>
    </row>
    <row r="193" spans="1:3">
      <c r="A193" t="str">
        <f t="array" ref="A193">IFERROR(INDEX('Bill 32_hidden'!$A$3:$A$565,SMALL(IF('Bill 32_hidden'!$C$3:$C$565&gt;0,ROW('Bill 32_hidden'!$A$3:$A$565)),ROW(183:183))-2,1),"")</f>
        <v/>
      </c>
      <c r="B193" t="str" cm="1">
        <f t="array" ref="B193">IFERROR(INDEX('Bill 32_hidden'!$B$3:$B$565,SMALL(IF('Bill 32_hidden'!$C$3:$C$565&gt;0,ROW('Bill 32_hidden'!$B$3:$B$565)),ROW(183:183))-2,1),"")</f>
        <v/>
      </c>
      <c r="C193" s="838" t="str" cm="1">
        <f t="array" ref="C193">IFERROR(INDEX('Bill 32_hidden'!$C$3:$C$565,SMALL(IF('Bill 32_hidden'!$C$3:$C$565&gt;0,ROW('Bill 32_hidden'!$C$3:$C$565)),ROW(183:183))-2,1),"")</f>
        <v/>
      </c>
    </row>
    <row r="194" spans="1:3">
      <c r="A194" t="str">
        <f t="array" ref="A194">IFERROR(INDEX('Bill 32_hidden'!$A$3:$A$565,SMALL(IF('Bill 32_hidden'!$C$3:$C$565&gt;0,ROW('Bill 32_hidden'!$A$3:$A$565)),ROW(184:184))-2,1),"")</f>
        <v/>
      </c>
      <c r="B194" t="str" cm="1">
        <f t="array" ref="B194">IFERROR(INDEX('Bill 32_hidden'!$B$3:$B$565,SMALL(IF('Bill 32_hidden'!$C$3:$C$565&gt;0,ROW('Bill 32_hidden'!$B$3:$B$565)),ROW(184:184))-2,1),"")</f>
        <v/>
      </c>
      <c r="C194" s="838" t="str" cm="1">
        <f t="array" ref="C194">IFERROR(INDEX('Bill 32_hidden'!$C$3:$C$565,SMALL(IF('Bill 32_hidden'!$C$3:$C$565&gt;0,ROW('Bill 32_hidden'!$C$3:$C$565)),ROW(184:184))-2,1),"")</f>
        <v/>
      </c>
    </row>
    <row r="195" spans="1:3">
      <c r="A195" t="str">
        <f t="array" ref="A195">IFERROR(INDEX('Bill 32_hidden'!$A$3:$A$565,SMALL(IF('Bill 32_hidden'!$C$3:$C$565&gt;0,ROW('Bill 32_hidden'!$A$3:$A$565)),ROW(185:185))-2,1),"")</f>
        <v/>
      </c>
      <c r="B195" t="str" cm="1">
        <f t="array" ref="B195">IFERROR(INDEX('Bill 32_hidden'!$B$3:$B$565,SMALL(IF('Bill 32_hidden'!$C$3:$C$565&gt;0,ROW('Bill 32_hidden'!$B$3:$B$565)),ROW(185:185))-2,1),"")</f>
        <v/>
      </c>
      <c r="C195" s="838" t="str" cm="1">
        <f t="array" ref="C195">IFERROR(INDEX('Bill 32_hidden'!$C$3:$C$565,SMALL(IF('Bill 32_hidden'!$C$3:$C$565&gt;0,ROW('Bill 32_hidden'!$C$3:$C$565)),ROW(185:185))-2,1),"")</f>
        <v/>
      </c>
    </row>
    <row r="196" spans="1:3">
      <c r="A196" t="str">
        <f t="array" ref="A196">IFERROR(INDEX('Bill 32_hidden'!$A$3:$A$565,SMALL(IF('Bill 32_hidden'!$C$3:$C$565&gt;0,ROW('Bill 32_hidden'!$A$3:$A$565)),ROW(186:186))-2,1),"")</f>
        <v/>
      </c>
      <c r="B196" t="str" cm="1">
        <f t="array" ref="B196">IFERROR(INDEX('Bill 32_hidden'!$B$3:$B$565,SMALL(IF('Bill 32_hidden'!$C$3:$C$565&gt;0,ROW('Bill 32_hidden'!$B$3:$B$565)),ROW(186:186))-2,1),"")</f>
        <v/>
      </c>
      <c r="C196" s="838" t="str" cm="1">
        <f t="array" ref="C196">IFERROR(INDEX('Bill 32_hidden'!$C$3:$C$565,SMALL(IF('Bill 32_hidden'!$C$3:$C$565&gt;0,ROW('Bill 32_hidden'!$C$3:$C$565)),ROW(186:186))-2,1),"")</f>
        <v/>
      </c>
    </row>
    <row r="197" spans="1:3">
      <c r="A197" t="str">
        <f t="array" ref="A197">IFERROR(INDEX('Bill 32_hidden'!$A$3:$A$565,SMALL(IF('Bill 32_hidden'!$C$3:$C$565&gt;0,ROW('Bill 32_hidden'!$A$3:$A$565)),ROW(187:187))-2,1),"")</f>
        <v/>
      </c>
      <c r="B197" t="str" cm="1">
        <f t="array" ref="B197">IFERROR(INDEX('Bill 32_hidden'!$B$3:$B$565,SMALL(IF('Bill 32_hidden'!$C$3:$C$565&gt;0,ROW('Bill 32_hidden'!$B$3:$B$565)),ROW(187:187))-2,1),"")</f>
        <v/>
      </c>
      <c r="C197" s="838" t="str" cm="1">
        <f t="array" ref="C197">IFERROR(INDEX('Bill 32_hidden'!$C$3:$C$565,SMALL(IF('Bill 32_hidden'!$C$3:$C$565&gt;0,ROW('Bill 32_hidden'!$C$3:$C$565)),ROW(187:187))-2,1),"")</f>
        <v/>
      </c>
    </row>
    <row r="198" spans="1:3">
      <c r="A198" t="str">
        <f t="array" ref="A198">IFERROR(INDEX('Bill 32_hidden'!$A$3:$A$565,SMALL(IF('Bill 32_hidden'!$C$3:$C$565&gt;0,ROW('Bill 32_hidden'!$A$3:$A$565)),ROW(188:188))-2,1),"")</f>
        <v/>
      </c>
      <c r="B198" t="str" cm="1">
        <f t="array" ref="B198">IFERROR(INDEX('Bill 32_hidden'!$B$3:$B$565,SMALL(IF('Bill 32_hidden'!$C$3:$C$565&gt;0,ROW('Bill 32_hidden'!$B$3:$B$565)),ROW(188:188))-2,1),"")</f>
        <v/>
      </c>
      <c r="C198" s="838" t="str" cm="1">
        <f t="array" ref="C198">IFERROR(INDEX('Bill 32_hidden'!$C$3:$C$565,SMALL(IF('Bill 32_hidden'!$C$3:$C$565&gt;0,ROW('Bill 32_hidden'!$C$3:$C$565)),ROW(188:188))-2,1),"")</f>
        <v/>
      </c>
    </row>
    <row r="199" spans="1:3">
      <c r="A199" t="str">
        <f t="array" ref="A199">IFERROR(INDEX('Bill 32_hidden'!$A$3:$A$565,SMALL(IF('Bill 32_hidden'!$C$3:$C$565&gt;0,ROW('Bill 32_hidden'!$A$3:$A$565)),ROW(189:189))-2,1),"")</f>
        <v/>
      </c>
      <c r="B199" t="str" cm="1">
        <f t="array" ref="B199">IFERROR(INDEX('Bill 32_hidden'!$B$3:$B$565,SMALL(IF('Bill 32_hidden'!$C$3:$C$565&gt;0,ROW('Bill 32_hidden'!$B$3:$B$565)),ROW(189:189))-2,1),"")</f>
        <v/>
      </c>
      <c r="C199" s="838" t="str" cm="1">
        <f t="array" ref="C199">IFERROR(INDEX('Bill 32_hidden'!$C$3:$C$565,SMALL(IF('Bill 32_hidden'!$C$3:$C$565&gt;0,ROW('Bill 32_hidden'!$C$3:$C$565)),ROW(189:189))-2,1),"")</f>
        <v/>
      </c>
    </row>
    <row r="200" spans="1:3">
      <c r="A200" t="str">
        <f t="array" ref="A200">IFERROR(INDEX('Bill 32_hidden'!$A$3:$A$565,SMALL(IF('Bill 32_hidden'!$C$3:$C$565&gt;0,ROW('Bill 32_hidden'!$A$3:$A$565)),ROW(190:190))-2,1),"")</f>
        <v/>
      </c>
      <c r="B200" t="str" cm="1">
        <f t="array" ref="B200">IFERROR(INDEX('Bill 32_hidden'!$B$3:$B$565,SMALL(IF('Bill 32_hidden'!$C$3:$C$565&gt;0,ROW('Bill 32_hidden'!$B$3:$B$565)),ROW(190:190))-2,1),"")</f>
        <v/>
      </c>
      <c r="C200" s="838" t="str" cm="1">
        <f t="array" ref="C200">IFERROR(INDEX('Bill 32_hidden'!$C$3:$C$565,SMALL(IF('Bill 32_hidden'!$C$3:$C$565&gt;0,ROW('Bill 32_hidden'!$C$3:$C$565)),ROW(190:190))-2,1),"")</f>
        <v/>
      </c>
    </row>
    <row r="201" spans="1:3">
      <c r="A201" t="str">
        <f t="array" ref="A201">IFERROR(INDEX('Bill 32_hidden'!$A$3:$A$565,SMALL(IF('Bill 32_hidden'!$C$3:$C$565&gt;0,ROW('Bill 32_hidden'!$A$3:$A$565)),ROW(191:191))-2,1),"")</f>
        <v/>
      </c>
      <c r="B201" t="str" cm="1">
        <f t="array" ref="B201">IFERROR(INDEX('Bill 32_hidden'!$B$3:$B$565,SMALL(IF('Bill 32_hidden'!$C$3:$C$565&gt;0,ROW('Bill 32_hidden'!$B$3:$B$565)),ROW(191:191))-2,1),"")</f>
        <v/>
      </c>
      <c r="C201" s="838" t="str" cm="1">
        <f t="array" ref="C201">IFERROR(INDEX('Bill 32_hidden'!$C$3:$C$565,SMALL(IF('Bill 32_hidden'!$C$3:$C$565&gt;0,ROW('Bill 32_hidden'!$C$3:$C$565)),ROW(191:191))-2,1),"")</f>
        <v/>
      </c>
    </row>
    <row r="202" spans="1:3">
      <c r="A202" t="str">
        <f t="array" ref="A202">IFERROR(INDEX('Bill 32_hidden'!$A$3:$A$565,SMALL(IF('Bill 32_hidden'!$C$3:$C$565&gt;0,ROW('Bill 32_hidden'!$A$3:$A$565)),ROW(192:192))-2,1),"")</f>
        <v/>
      </c>
      <c r="B202" t="str" cm="1">
        <f t="array" ref="B202">IFERROR(INDEX('Bill 32_hidden'!$B$3:$B$565,SMALL(IF('Bill 32_hidden'!$C$3:$C$565&gt;0,ROW('Bill 32_hidden'!$B$3:$B$565)),ROW(192:192))-2,1),"")</f>
        <v/>
      </c>
      <c r="C202" s="838" t="str" cm="1">
        <f t="array" ref="C202">IFERROR(INDEX('Bill 32_hidden'!$C$3:$C$565,SMALL(IF('Bill 32_hidden'!$C$3:$C$565&gt;0,ROW('Bill 32_hidden'!$C$3:$C$565)),ROW(192:192))-2,1),"")</f>
        <v/>
      </c>
    </row>
    <row r="203" spans="1:3">
      <c r="A203" t="str">
        <f t="array" ref="A203">IFERROR(INDEX('Bill 32_hidden'!$A$3:$A$565,SMALL(IF('Bill 32_hidden'!$C$3:$C$565&gt;0,ROW('Bill 32_hidden'!$A$3:$A$565)),ROW(193:193))-2,1),"")</f>
        <v/>
      </c>
      <c r="B203" t="str" cm="1">
        <f t="array" ref="B203">IFERROR(INDEX('Bill 32_hidden'!$B$3:$B$565,SMALL(IF('Bill 32_hidden'!$C$3:$C$565&gt;0,ROW('Bill 32_hidden'!$B$3:$B$565)),ROW(193:193))-2,1),"")</f>
        <v/>
      </c>
      <c r="C203" s="838" t="str" cm="1">
        <f t="array" ref="C203">IFERROR(INDEX('Bill 32_hidden'!$C$3:$C$565,SMALL(IF('Bill 32_hidden'!$C$3:$C$565&gt;0,ROW('Bill 32_hidden'!$C$3:$C$565)),ROW(193:193))-2,1),"")</f>
        <v/>
      </c>
    </row>
    <row r="204" spans="1:3">
      <c r="A204" t="str">
        <f t="array" ref="A204">IFERROR(INDEX('Bill 32_hidden'!$A$3:$A$565,SMALL(IF('Bill 32_hidden'!$C$3:$C$565&gt;0,ROW('Bill 32_hidden'!$A$3:$A$565)),ROW(194:194))-2,1),"")</f>
        <v/>
      </c>
      <c r="B204" t="str" cm="1">
        <f t="array" ref="B204">IFERROR(INDEX('Bill 32_hidden'!$B$3:$B$565,SMALL(IF('Bill 32_hidden'!$C$3:$C$565&gt;0,ROW('Bill 32_hidden'!$B$3:$B$565)),ROW(194:194))-2,1),"")</f>
        <v/>
      </c>
      <c r="C204" s="838" t="str" cm="1">
        <f t="array" ref="C204">IFERROR(INDEX('Bill 32_hidden'!$C$3:$C$565,SMALL(IF('Bill 32_hidden'!$C$3:$C$565&gt;0,ROW('Bill 32_hidden'!$C$3:$C$565)),ROW(194:194))-2,1),"")</f>
        <v/>
      </c>
    </row>
    <row r="205" spans="1:3">
      <c r="A205" t="str">
        <f t="array" ref="A205">IFERROR(INDEX('Bill 32_hidden'!$A$3:$A$565,SMALL(IF('Bill 32_hidden'!$C$3:$C$565&gt;0,ROW('Bill 32_hidden'!$A$3:$A$565)),ROW(195:195))-2,1),"")</f>
        <v/>
      </c>
      <c r="B205" t="str" cm="1">
        <f t="array" ref="B205">IFERROR(INDEX('Bill 32_hidden'!$B$3:$B$565,SMALL(IF('Bill 32_hidden'!$C$3:$C$565&gt;0,ROW('Bill 32_hidden'!$B$3:$B$565)),ROW(195:195))-2,1),"")</f>
        <v/>
      </c>
      <c r="C205" s="838" t="str" cm="1">
        <f t="array" ref="C205">IFERROR(INDEX('Bill 32_hidden'!$C$3:$C$565,SMALL(IF('Bill 32_hidden'!$C$3:$C$565&gt;0,ROW('Bill 32_hidden'!$C$3:$C$565)),ROW(195:195))-2,1),"")</f>
        <v/>
      </c>
    </row>
    <row r="206" spans="1:3">
      <c r="A206" t="str">
        <f t="array" ref="A206">IFERROR(INDEX('Bill 32_hidden'!$A$3:$A$565,SMALL(IF('Bill 32_hidden'!$C$3:$C$565&gt;0,ROW('Bill 32_hidden'!$A$3:$A$565)),ROW(196:196))-2,1),"")</f>
        <v/>
      </c>
      <c r="B206" t="str" cm="1">
        <f t="array" ref="B206">IFERROR(INDEX('Bill 32_hidden'!$B$3:$B$565,SMALL(IF('Bill 32_hidden'!$C$3:$C$565&gt;0,ROW('Bill 32_hidden'!$B$3:$B$565)),ROW(196:196))-2,1),"")</f>
        <v/>
      </c>
      <c r="C206" s="838" t="str" cm="1">
        <f t="array" ref="C206">IFERROR(INDEX('Bill 32_hidden'!$C$3:$C$565,SMALL(IF('Bill 32_hidden'!$C$3:$C$565&gt;0,ROW('Bill 32_hidden'!$C$3:$C$565)),ROW(196:196))-2,1),"")</f>
        <v/>
      </c>
    </row>
    <row r="207" spans="1:3">
      <c r="A207" t="str">
        <f t="array" ref="A207">IFERROR(INDEX('Bill 32_hidden'!$A$3:$A$565,SMALL(IF('Bill 32_hidden'!$C$3:$C$565&gt;0,ROW('Bill 32_hidden'!$A$3:$A$565)),ROW(197:197))-2,1),"")</f>
        <v/>
      </c>
      <c r="B207" t="str" cm="1">
        <f t="array" ref="B207">IFERROR(INDEX('Bill 32_hidden'!$B$3:$B$565,SMALL(IF('Bill 32_hidden'!$C$3:$C$565&gt;0,ROW('Bill 32_hidden'!$B$3:$B$565)),ROW(197:197))-2,1),"")</f>
        <v/>
      </c>
      <c r="C207" s="838" t="str" cm="1">
        <f t="array" ref="C207">IFERROR(INDEX('Bill 32_hidden'!$C$3:$C$565,SMALL(IF('Bill 32_hidden'!$C$3:$C$565&gt;0,ROW('Bill 32_hidden'!$C$3:$C$565)),ROW(197:197))-2,1),"")</f>
        <v/>
      </c>
    </row>
    <row r="208" spans="1:3">
      <c r="A208" t="str">
        <f t="array" ref="A208">IFERROR(INDEX('Bill 32_hidden'!$A$3:$A$565,SMALL(IF('Bill 32_hidden'!$C$3:$C$565&gt;0,ROW('Bill 32_hidden'!$A$3:$A$565)),ROW(198:198))-2,1),"")</f>
        <v/>
      </c>
      <c r="B208" t="str" cm="1">
        <f t="array" ref="B208">IFERROR(INDEX('Bill 32_hidden'!$B$3:$B$565,SMALL(IF('Bill 32_hidden'!$C$3:$C$565&gt;0,ROW('Bill 32_hidden'!$B$3:$B$565)),ROW(198:198))-2,1),"")</f>
        <v/>
      </c>
      <c r="C208" s="838" t="str" cm="1">
        <f t="array" ref="C208">IFERROR(INDEX('Bill 32_hidden'!$C$3:$C$565,SMALL(IF('Bill 32_hidden'!$C$3:$C$565&gt;0,ROW('Bill 32_hidden'!$C$3:$C$565)),ROW(198:198))-2,1),"")</f>
        <v/>
      </c>
    </row>
    <row r="209" spans="1:3">
      <c r="A209" t="str">
        <f t="array" ref="A209">IFERROR(INDEX('Bill 32_hidden'!$A$3:$A$565,SMALL(IF('Bill 32_hidden'!$C$3:$C$565&gt;0,ROW('Bill 32_hidden'!$A$3:$A$565)),ROW(199:199))-2,1),"")</f>
        <v/>
      </c>
      <c r="B209" t="str" cm="1">
        <f t="array" ref="B209">IFERROR(INDEX('Bill 32_hidden'!$B$3:$B$565,SMALL(IF('Bill 32_hidden'!$C$3:$C$565&gt;0,ROW('Bill 32_hidden'!$B$3:$B$565)),ROW(199:199))-2,1),"")</f>
        <v/>
      </c>
      <c r="C209" s="838" t="str" cm="1">
        <f t="array" ref="C209">IFERROR(INDEX('Bill 32_hidden'!$C$3:$C$565,SMALL(IF('Bill 32_hidden'!$C$3:$C$565&gt;0,ROW('Bill 32_hidden'!$C$3:$C$565)),ROW(199:199))-2,1),"")</f>
        <v/>
      </c>
    </row>
    <row r="210" spans="1:3">
      <c r="A210" t="str">
        <f t="array" ref="A210">IFERROR(INDEX('Bill 32_hidden'!$A$3:$A$565,SMALL(IF('Bill 32_hidden'!$C$3:$C$565&gt;0,ROW('Bill 32_hidden'!$A$3:$A$565)),ROW(200:200))-2,1),"")</f>
        <v/>
      </c>
      <c r="B210" t="str" cm="1">
        <f t="array" ref="B210">IFERROR(INDEX('Bill 32_hidden'!$B$3:$B$565,SMALL(IF('Bill 32_hidden'!$C$3:$C$565&gt;0,ROW('Bill 32_hidden'!$B$3:$B$565)),ROW(200:200))-2,1),"")</f>
        <v/>
      </c>
      <c r="C210" s="838" t="str" cm="1">
        <f t="array" ref="C210">IFERROR(INDEX('Bill 32_hidden'!$C$3:$C$565,SMALL(IF('Bill 32_hidden'!$C$3:$C$565&gt;0,ROW('Bill 32_hidden'!$C$3:$C$565)),ROW(200:200))-2,1),"")</f>
        <v/>
      </c>
    </row>
    <row r="211" spans="1:3">
      <c r="A211" t="str">
        <f t="array" ref="A211">IFERROR(INDEX('Bill 32_hidden'!$A$3:$A$565,SMALL(IF('Bill 32_hidden'!$C$3:$C$565&gt;0,ROW('Bill 32_hidden'!$A$3:$A$565)),ROW(201:201))-2,1),"")</f>
        <v/>
      </c>
      <c r="B211" t="str" cm="1">
        <f t="array" ref="B211">IFERROR(INDEX('Bill 32_hidden'!$B$3:$B$565,SMALL(IF('Bill 32_hidden'!$C$3:$C$565&gt;0,ROW('Bill 32_hidden'!$B$3:$B$565)),ROW(201:201))-2,1),"")</f>
        <v/>
      </c>
      <c r="C211" s="838" t="str" cm="1">
        <f t="array" ref="C211">IFERROR(INDEX('Bill 32_hidden'!$C$3:$C$565,SMALL(IF('Bill 32_hidden'!$C$3:$C$565&gt;0,ROW('Bill 32_hidden'!$C$3:$C$565)),ROW(201:201))-2,1),"")</f>
        <v/>
      </c>
    </row>
    <row r="212" spans="1:3">
      <c r="A212" t="str">
        <f t="array" ref="A212">IFERROR(INDEX('Bill 32_hidden'!$A$3:$A$565,SMALL(IF('Bill 32_hidden'!$C$3:$C$565&gt;0,ROW('Bill 32_hidden'!$A$3:$A$565)),ROW(202:202))-2,1),"")</f>
        <v/>
      </c>
      <c r="B212" t="str" cm="1">
        <f t="array" ref="B212">IFERROR(INDEX('Bill 32_hidden'!$B$3:$B$565,SMALL(IF('Bill 32_hidden'!$C$3:$C$565&gt;0,ROW('Bill 32_hidden'!$B$3:$B$565)),ROW(202:202))-2,1),"")</f>
        <v/>
      </c>
      <c r="C212" s="838" t="str" cm="1">
        <f t="array" ref="C212">IFERROR(INDEX('Bill 32_hidden'!$C$3:$C$565,SMALL(IF('Bill 32_hidden'!$C$3:$C$565&gt;0,ROW('Bill 32_hidden'!$C$3:$C$565)),ROW(202:202))-2,1),"")</f>
        <v/>
      </c>
    </row>
    <row r="213" spans="1:3">
      <c r="A213" t="str">
        <f t="array" ref="A213">IFERROR(INDEX('Bill 32_hidden'!$A$3:$A$565,SMALL(IF('Bill 32_hidden'!$C$3:$C$565&gt;0,ROW('Bill 32_hidden'!$A$3:$A$565)),ROW(203:203))-2,1),"")</f>
        <v/>
      </c>
      <c r="B213" t="str" cm="1">
        <f t="array" ref="B213">IFERROR(INDEX('Bill 32_hidden'!$B$3:$B$565,SMALL(IF('Bill 32_hidden'!$C$3:$C$565&gt;0,ROW('Bill 32_hidden'!$B$3:$B$565)),ROW(203:203))-2,1),"")</f>
        <v/>
      </c>
      <c r="C213" s="838" t="str" cm="1">
        <f t="array" ref="C213">IFERROR(INDEX('Bill 32_hidden'!$C$3:$C$565,SMALL(IF('Bill 32_hidden'!$C$3:$C$565&gt;0,ROW('Bill 32_hidden'!$C$3:$C$565)),ROW(203:203))-2,1),"")</f>
        <v/>
      </c>
    </row>
    <row r="214" spans="1:3">
      <c r="A214" t="str">
        <f t="array" ref="A214">IFERROR(INDEX('Bill 32_hidden'!$A$3:$A$565,SMALL(IF('Bill 32_hidden'!$C$3:$C$565&gt;0,ROW('Bill 32_hidden'!$A$3:$A$565)),ROW(204:204))-2,1),"")</f>
        <v/>
      </c>
      <c r="B214" t="str" cm="1">
        <f t="array" ref="B214">IFERROR(INDEX('Bill 32_hidden'!$B$3:$B$565,SMALL(IF('Bill 32_hidden'!$C$3:$C$565&gt;0,ROW('Bill 32_hidden'!$B$3:$B$565)),ROW(204:204))-2,1),"")</f>
        <v/>
      </c>
      <c r="C214" s="838" t="str" cm="1">
        <f t="array" ref="C214">IFERROR(INDEX('Bill 32_hidden'!$C$3:$C$565,SMALL(IF('Bill 32_hidden'!$C$3:$C$565&gt;0,ROW('Bill 32_hidden'!$C$3:$C$565)),ROW(204:204))-2,1),"")</f>
        <v/>
      </c>
    </row>
    <row r="215" spans="1:3">
      <c r="A215" t="str">
        <f t="array" ref="A215">IFERROR(INDEX('Bill 32_hidden'!$A$3:$A$565,SMALL(IF('Bill 32_hidden'!$C$3:$C$565&gt;0,ROW('Bill 32_hidden'!$A$3:$A$565)),ROW(205:205))-2,1),"")</f>
        <v/>
      </c>
      <c r="B215" t="str" cm="1">
        <f t="array" ref="B215">IFERROR(INDEX('Bill 32_hidden'!$B$3:$B$565,SMALL(IF('Bill 32_hidden'!$C$3:$C$565&gt;0,ROW('Bill 32_hidden'!$B$3:$B$565)),ROW(205:205))-2,1),"")</f>
        <v/>
      </c>
      <c r="C215" s="838" t="str" cm="1">
        <f t="array" ref="C215">IFERROR(INDEX('Bill 32_hidden'!$C$3:$C$565,SMALL(IF('Bill 32_hidden'!$C$3:$C$565&gt;0,ROW('Bill 32_hidden'!$C$3:$C$565)),ROW(205:205))-2,1),"")</f>
        <v/>
      </c>
    </row>
    <row r="216" spans="1:3">
      <c r="A216" t="str">
        <f t="array" ref="A216">IFERROR(INDEX('Bill 32_hidden'!$A$3:$A$565,SMALL(IF('Bill 32_hidden'!$C$3:$C$565&gt;0,ROW('Bill 32_hidden'!$A$3:$A$565)),ROW(206:206))-2,1),"")</f>
        <v/>
      </c>
      <c r="B216" t="str" cm="1">
        <f t="array" ref="B216">IFERROR(INDEX('Bill 32_hidden'!$B$3:$B$565,SMALL(IF('Bill 32_hidden'!$C$3:$C$565&gt;0,ROW('Bill 32_hidden'!$B$3:$B$565)),ROW(206:206))-2,1),"")</f>
        <v/>
      </c>
      <c r="C216" s="838" t="str" cm="1">
        <f t="array" ref="C216">IFERROR(INDEX('Bill 32_hidden'!$C$3:$C$565,SMALL(IF('Bill 32_hidden'!$C$3:$C$565&gt;0,ROW('Bill 32_hidden'!$C$3:$C$565)),ROW(206:206))-2,1),"")</f>
        <v/>
      </c>
    </row>
    <row r="217" spans="1:3">
      <c r="A217" t="str">
        <f t="array" ref="A217">IFERROR(INDEX('Bill 32_hidden'!$A$3:$A$565,SMALL(IF('Bill 32_hidden'!$C$3:$C$565&gt;0,ROW('Bill 32_hidden'!$A$3:$A$565)),ROW(207:207))-2,1),"")</f>
        <v/>
      </c>
      <c r="B217" t="str" cm="1">
        <f t="array" ref="B217">IFERROR(INDEX('Bill 32_hidden'!$B$3:$B$565,SMALL(IF('Bill 32_hidden'!$C$3:$C$565&gt;0,ROW('Bill 32_hidden'!$B$3:$B$565)),ROW(207:207))-2,1),"")</f>
        <v/>
      </c>
      <c r="C217" s="838" t="str" cm="1">
        <f t="array" ref="C217">IFERROR(INDEX('Bill 32_hidden'!$C$3:$C$565,SMALL(IF('Bill 32_hidden'!$C$3:$C$565&gt;0,ROW('Bill 32_hidden'!$C$3:$C$565)),ROW(207:207))-2,1),"")</f>
        <v/>
      </c>
    </row>
    <row r="218" spans="1:3">
      <c r="A218" t="str">
        <f t="array" ref="A218">IFERROR(INDEX('Bill 32_hidden'!$A$3:$A$565,SMALL(IF('Bill 32_hidden'!$C$3:$C$565&gt;0,ROW('Bill 32_hidden'!$A$3:$A$565)),ROW(208:208))-2,1),"")</f>
        <v/>
      </c>
      <c r="B218" t="str" cm="1">
        <f t="array" ref="B218">IFERROR(INDEX('Bill 32_hidden'!$B$3:$B$565,SMALL(IF('Bill 32_hidden'!$C$3:$C$565&gt;0,ROW('Bill 32_hidden'!$B$3:$B$565)),ROW(208:208))-2,1),"")</f>
        <v/>
      </c>
      <c r="C218" s="838" t="str" cm="1">
        <f t="array" ref="C218">IFERROR(INDEX('Bill 32_hidden'!$C$3:$C$565,SMALL(IF('Bill 32_hidden'!$C$3:$C$565&gt;0,ROW('Bill 32_hidden'!$C$3:$C$565)),ROW(208:208))-2,1),"")</f>
        <v/>
      </c>
    </row>
    <row r="219" spans="1:3">
      <c r="A219" t="str">
        <f t="array" ref="A219">IFERROR(INDEX('Bill 32_hidden'!$A$3:$A$565,SMALL(IF('Bill 32_hidden'!$C$3:$C$565&gt;0,ROW('Bill 32_hidden'!$A$3:$A$565)),ROW(209:209))-2,1),"")</f>
        <v/>
      </c>
      <c r="B219" t="str" cm="1">
        <f t="array" ref="B219">IFERROR(INDEX('Bill 32_hidden'!$B$3:$B$565,SMALL(IF('Bill 32_hidden'!$C$3:$C$565&gt;0,ROW('Bill 32_hidden'!$B$3:$B$565)),ROW(209:209))-2,1),"")</f>
        <v/>
      </c>
      <c r="C219" s="838" t="str" cm="1">
        <f t="array" ref="C219">IFERROR(INDEX('Bill 32_hidden'!$C$3:$C$565,SMALL(IF('Bill 32_hidden'!$C$3:$C$565&gt;0,ROW('Bill 32_hidden'!$C$3:$C$565)),ROW(209:209))-2,1),"")</f>
        <v/>
      </c>
    </row>
    <row r="220" spans="1:3">
      <c r="A220" t="str">
        <f t="array" ref="A220">IFERROR(INDEX('Bill 32_hidden'!$A$3:$A$565,SMALL(IF('Bill 32_hidden'!$C$3:$C$565&gt;0,ROW('Bill 32_hidden'!$A$3:$A$565)),ROW(210:210))-2,1),"")</f>
        <v/>
      </c>
      <c r="B220" t="str" cm="1">
        <f t="array" ref="B220">IFERROR(INDEX('Bill 32_hidden'!$B$3:$B$565,SMALL(IF('Bill 32_hidden'!$C$3:$C$565&gt;0,ROW('Bill 32_hidden'!$B$3:$B$565)),ROW(210:210))-2,1),"")</f>
        <v/>
      </c>
      <c r="C220" s="838" t="str" cm="1">
        <f t="array" ref="C220">IFERROR(INDEX('Bill 32_hidden'!$C$3:$C$565,SMALL(IF('Bill 32_hidden'!$C$3:$C$565&gt;0,ROW('Bill 32_hidden'!$C$3:$C$565)),ROW(210:210))-2,1),"")</f>
        <v/>
      </c>
    </row>
    <row r="221" spans="1:3">
      <c r="A221" t="str">
        <f t="array" ref="A221">IFERROR(INDEX('Bill 32_hidden'!$A$3:$A$565,SMALL(IF('Bill 32_hidden'!$C$3:$C$565&gt;0,ROW('Bill 32_hidden'!$A$3:$A$565)),ROW(211:211))-2,1),"")</f>
        <v/>
      </c>
      <c r="B221" t="str" cm="1">
        <f t="array" ref="B221">IFERROR(INDEX('Bill 32_hidden'!$B$3:$B$565,SMALL(IF('Bill 32_hidden'!$C$3:$C$565&gt;0,ROW('Bill 32_hidden'!$B$3:$B$565)),ROW(211:211))-2,1),"")</f>
        <v/>
      </c>
      <c r="C221" s="838" t="str" cm="1">
        <f t="array" ref="C221">IFERROR(INDEX('Bill 32_hidden'!$C$3:$C$565,SMALL(IF('Bill 32_hidden'!$C$3:$C$565&gt;0,ROW('Bill 32_hidden'!$C$3:$C$565)),ROW(211:211))-2,1),"")</f>
        <v/>
      </c>
    </row>
    <row r="222" spans="1:3">
      <c r="A222" t="str">
        <f t="array" ref="A222">IFERROR(INDEX('Bill 32_hidden'!$A$3:$A$565,SMALL(IF('Bill 32_hidden'!$C$3:$C$565&gt;0,ROW('Bill 32_hidden'!$A$3:$A$565)),ROW(212:212))-2,1),"")</f>
        <v/>
      </c>
      <c r="B222" t="str" cm="1">
        <f t="array" ref="B222">IFERROR(INDEX('Bill 32_hidden'!$B$3:$B$565,SMALL(IF('Bill 32_hidden'!$C$3:$C$565&gt;0,ROW('Bill 32_hidden'!$B$3:$B$565)),ROW(212:212))-2,1),"")</f>
        <v/>
      </c>
      <c r="C222" s="838" t="str" cm="1">
        <f t="array" ref="C222">IFERROR(INDEX('Bill 32_hidden'!$C$3:$C$565,SMALL(IF('Bill 32_hidden'!$C$3:$C$565&gt;0,ROW('Bill 32_hidden'!$C$3:$C$565)),ROW(212:212))-2,1),"")</f>
        <v/>
      </c>
    </row>
    <row r="223" spans="1:3">
      <c r="A223" t="str">
        <f t="array" ref="A223">IFERROR(INDEX('Bill 32_hidden'!$A$3:$A$565,SMALL(IF('Bill 32_hidden'!$C$3:$C$565&gt;0,ROW('Bill 32_hidden'!$A$3:$A$565)),ROW(213:213))-2,1),"")</f>
        <v/>
      </c>
      <c r="B223" t="str" cm="1">
        <f t="array" ref="B223">IFERROR(INDEX('Bill 32_hidden'!$B$3:$B$565,SMALL(IF('Bill 32_hidden'!$C$3:$C$565&gt;0,ROW('Bill 32_hidden'!$B$3:$B$565)),ROW(213:213))-2,1),"")</f>
        <v/>
      </c>
      <c r="C223" s="838" t="str" cm="1">
        <f t="array" ref="C223">IFERROR(INDEX('Bill 32_hidden'!$C$3:$C$565,SMALL(IF('Bill 32_hidden'!$C$3:$C$565&gt;0,ROW('Bill 32_hidden'!$C$3:$C$565)),ROW(213:213))-2,1),"")</f>
        <v/>
      </c>
    </row>
    <row r="224" spans="1:3">
      <c r="A224" t="str">
        <f t="array" ref="A224">IFERROR(INDEX('Bill 32_hidden'!$A$3:$A$565,SMALL(IF('Bill 32_hidden'!$C$3:$C$565&gt;0,ROW('Bill 32_hidden'!$A$3:$A$565)),ROW(214:214))-2,1),"")</f>
        <v/>
      </c>
      <c r="B224" t="str" cm="1">
        <f t="array" ref="B224">IFERROR(INDEX('Bill 32_hidden'!$B$3:$B$565,SMALL(IF('Bill 32_hidden'!$C$3:$C$565&gt;0,ROW('Bill 32_hidden'!$B$3:$B$565)),ROW(214:214))-2,1),"")</f>
        <v/>
      </c>
      <c r="C224" s="838" t="str" cm="1">
        <f t="array" ref="C224">IFERROR(INDEX('Bill 32_hidden'!$C$3:$C$565,SMALL(IF('Bill 32_hidden'!$C$3:$C$565&gt;0,ROW('Bill 32_hidden'!$C$3:$C$565)),ROW(214:214))-2,1),"")</f>
        <v/>
      </c>
    </row>
    <row r="225" spans="1:3">
      <c r="A225" t="str">
        <f t="array" ref="A225">IFERROR(INDEX('Bill 32_hidden'!$A$3:$A$565,SMALL(IF('Bill 32_hidden'!$C$3:$C$565&gt;0,ROW('Bill 32_hidden'!$A$3:$A$565)),ROW(215:215))-2,1),"")</f>
        <v/>
      </c>
      <c r="B225" t="str" cm="1">
        <f t="array" ref="B225">IFERROR(INDEX('Bill 32_hidden'!$B$3:$B$565,SMALL(IF('Bill 32_hidden'!$C$3:$C$565&gt;0,ROW('Bill 32_hidden'!$B$3:$B$565)),ROW(215:215))-2,1),"")</f>
        <v/>
      </c>
      <c r="C225" s="838" t="str" cm="1">
        <f t="array" ref="C225">IFERROR(INDEX('Bill 32_hidden'!$C$3:$C$565,SMALL(IF('Bill 32_hidden'!$C$3:$C$565&gt;0,ROW('Bill 32_hidden'!$C$3:$C$565)),ROW(215:215))-2,1),"")</f>
        <v/>
      </c>
    </row>
    <row r="226" spans="1:3">
      <c r="A226" t="str">
        <f t="array" ref="A226">IFERROR(INDEX('Bill 32_hidden'!$A$3:$A$565,SMALL(IF('Bill 32_hidden'!$C$3:$C$565&gt;0,ROW('Bill 32_hidden'!$A$3:$A$565)),ROW(216:216))-2,1),"")</f>
        <v/>
      </c>
      <c r="B226" t="str" cm="1">
        <f t="array" ref="B226">IFERROR(INDEX('Bill 32_hidden'!$B$3:$B$565,SMALL(IF('Bill 32_hidden'!$C$3:$C$565&gt;0,ROW('Bill 32_hidden'!$B$3:$B$565)),ROW(216:216))-2,1),"")</f>
        <v/>
      </c>
      <c r="C226" s="838" t="str" cm="1">
        <f t="array" ref="C226">IFERROR(INDEX('Bill 32_hidden'!$C$3:$C$565,SMALL(IF('Bill 32_hidden'!$C$3:$C$565&gt;0,ROW('Bill 32_hidden'!$C$3:$C$565)),ROW(216:216))-2,1),"")</f>
        <v/>
      </c>
    </row>
    <row r="227" spans="1:3">
      <c r="A227" t="str">
        <f t="array" ref="A227">IFERROR(INDEX('Bill 32_hidden'!$A$3:$A$565,SMALL(IF('Bill 32_hidden'!$C$3:$C$565&gt;0,ROW('Bill 32_hidden'!$A$3:$A$565)),ROW(217:217))-2,1),"")</f>
        <v/>
      </c>
      <c r="B227" t="str" cm="1">
        <f t="array" ref="B227">IFERROR(INDEX('Bill 32_hidden'!$B$3:$B$565,SMALL(IF('Bill 32_hidden'!$C$3:$C$565&gt;0,ROW('Bill 32_hidden'!$B$3:$B$565)),ROW(217:217))-2,1),"")</f>
        <v/>
      </c>
      <c r="C227" s="838" t="str" cm="1">
        <f t="array" ref="C227">IFERROR(INDEX('Bill 32_hidden'!$C$3:$C$565,SMALL(IF('Bill 32_hidden'!$C$3:$C$565&gt;0,ROW('Bill 32_hidden'!$C$3:$C$565)),ROW(217:217))-2,1),"")</f>
        <v/>
      </c>
    </row>
    <row r="228" spans="1:3">
      <c r="A228" t="str">
        <f t="array" ref="A228">IFERROR(INDEX('Bill 32_hidden'!$A$3:$A$565,SMALL(IF('Bill 32_hidden'!$C$3:$C$565&gt;0,ROW('Bill 32_hidden'!$A$3:$A$565)),ROW(218:218))-2,1),"")</f>
        <v/>
      </c>
      <c r="B228" t="str" cm="1">
        <f t="array" ref="B228">IFERROR(INDEX('Bill 32_hidden'!$B$3:$B$565,SMALL(IF('Bill 32_hidden'!$C$3:$C$565&gt;0,ROW('Bill 32_hidden'!$B$3:$B$565)),ROW(218:218))-2,1),"")</f>
        <v/>
      </c>
      <c r="C228" s="838" t="str" cm="1">
        <f t="array" ref="C228">IFERROR(INDEX('Bill 32_hidden'!$C$3:$C$565,SMALL(IF('Bill 32_hidden'!$C$3:$C$565&gt;0,ROW('Bill 32_hidden'!$C$3:$C$565)),ROW(218:218))-2,1),"")</f>
        <v/>
      </c>
    </row>
    <row r="229" spans="1:3">
      <c r="A229" t="str">
        <f t="array" ref="A229">IFERROR(INDEX('Bill 32_hidden'!$A$3:$A$565,SMALL(IF('Bill 32_hidden'!$C$3:$C$565&gt;0,ROW('Bill 32_hidden'!$A$3:$A$565)),ROW(219:219))-2,1),"")</f>
        <v/>
      </c>
      <c r="B229" t="str" cm="1">
        <f t="array" ref="B229">IFERROR(INDEX('Bill 32_hidden'!$B$3:$B$565,SMALL(IF('Bill 32_hidden'!$C$3:$C$565&gt;0,ROW('Bill 32_hidden'!$B$3:$B$565)),ROW(219:219))-2,1),"")</f>
        <v/>
      </c>
      <c r="C229" s="838" t="str" cm="1">
        <f t="array" ref="C229">IFERROR(INDEX('Bill 32_hidden'!$C$3:$C$565,SMALL(IF('Bill 32_hidden'!$C$3:$C$565&gt;0,ROW('Bill 32_hidden'!$C$3:$C$565)),ROW(219:219))-2,1),"")</f>
        <v/>
      </c>
    </row>
    <row r="230" spans="1:3">
      <c r="A230" t="str">
        <f t="array" ref="A230">IFERROR(INDEX('Bill 32_hidden'!$A$3:$A$565,SMALL(IF('Bill 32_hidden'!$C$3:$C$565&gt;0,ROW('Bill 32_hidden'!$A$3:$A$565)),ROW(220:220))-2,1),"")</f>
        <v/>
      </c>
      <c r="B230" t="str" cm="1">
        <f t="array" ref="B230">IFERROR(INDEX('Bill 32_hidden'!$B$3:$B$565,SMALL(IF('Bill 32_hidden'!$C$3:$C$565&gt;0,ROW('Bill 32_hidden'!$B$3:$B$565)),ROW(220:220))-2,1),"")</f>
        <v/>
      </c>
      <c r="C230" s="838" t="str" cm="1">
        <f t="array" ref="C230">IFERROR(INDEX('Bill 32_hidden'!$C$3:$C$565,SMALL(IF('Bill 32_hidden'!$C$3:$C$565&gt;0,ROW('Bill 32_hidden'!$C$3:$C$565)),ROW(220:220))-2,1),"")</f>
        <v/>
      </c>
    </row>
    <row r="231" spans="1:3">
      <c r="A231" t="str">
        <f t="array" ref="A231">IFERROR(INDEX('Bill 32_hidden'!$A$3:$A$565,SMALL(IF('Bill 32_hidden'!$C$3:$C$565&gt;0,ROW('Bill 32_hidden'!$A$3:$A$565)),ROW(221:221))-2,1),"")</f>
        <v/>
      </c>
      <c r="B231" t="str" cm="1">
        <f t="array" ref="B231">IFERROR(INDEX('Bill 32_hidden'!$B$3:$B$565,SMALL(IF('Bill 32_hidden'!$C$3:$C$565&gt;0,ROW('Bill 32_hidden'!$B$3:$B$565)),ROW(221:221))-2,1),"")</f>
        <v/>
      </c>
      <c r="C231" s="838" t="str" cm="1">
        <f t="array" ref="C231">IFERROR(INDEX('Bill 32_hidden'!$C$3:$C$565,SMALL(IF('Bill 32_hidden'!$C$3:$C$565&gt;0,ROW('Bill 32_hidden'!$C$3:$C$565)),ROW(221:221))-2,1),"")</f>
        <v/>
      </c>
    </row>
    <row r="232" spans="1:3">
      <c r="A232" t="str">
        <f t="array" ref="A232">IFERROR(INDEX('Bill 32_hidden'!$A$3:$A$565,SMALL(IF('Bill 32_hidden'!$C$3:$C$565&gt;0,ROW('Bill 32_hidden'!$A$3:$A$565)),ROW(222:222))-2,1),"")</f>
        <v/>
      </c>
      <c r="B232" t="str" cm="1">
        <f t="array" ref="B232">IFERROR(INDEX('Bill 32_hidden'!$B$3:$B$565,SMALL(IF('Bill 32_hidden'!$C$3:$C$565&gt;0,ROW('Bill 32_hidden'!$B$3:$B$565)),ROW(222:222))-2,1),"")</f>
        <v/>
      </c>
      <c r="C232" s="838" t="str" cm="1">
        <f t="array" ref="C232">IFERROR(INDEX('Bill 32_hidden'!$C$3:$C$565,SMALL(IF('Bill 32_hidden'!$C$3:$C$565&gt;0,ROW('Bill 32_hidden'!$C$3:$C$565)),ROW(222:222))-2,1),"")</f>
        <v/>
      </c>
    </row>
    <row r="233" spans="1:3">
      <c r="A233" t="str">
        <f t="array" ref="A233">IFERROR(INDEX('Bill 32_hidden'!$A$3:$A$565,SMALL(IF('Bill 32_hidden'!$C$3:$C$565&gt;0,ROW('Bill 32_hidden'!$A$3:$A$565)),ROW(223:223))-2,1),"")</f>
        <v/>
      </c>
      <c r="B233" t="str" cm="1">
        <f t="array" ref="B233">IFERROR(INDEX('Bill 32_hidden'!$B$3:$B$565,SMALL(IF('Bill 32_hidden'!$C$3:$C$565&gt;0,ROW('Bill 32_hidden'!$B$3:$B$565)),ROW(223:223))-2,1),"")</f>
        <v/>
      </c>
      <c r="C233" s="838" t="str" cm="1">
        <f t="array" ref="C233">IFERROR(INDEX('Bill 32_hidden'!$C$3:$C$565,SMALL(IF('Bill 32_hidden'!$C$3:$C$565&gt;0,ROW('Bill 32_hidden'!$C$3:$C$565)),ROW(223:223))-2,1),"")</f>
        <v/>
      </c>
    </row>
    <row r="234" spans="1:3">
      <c r="A234" t="str">
        <f t="array" ref="A234">IFERROR(INDEX('Bill 32_hidden'!$A$3:$A$565,SMALL(IF('Bill 32_hidden'!$C$3:$C$565&gt;0,ROW('Bill 32_hidden'!$A$3:$A$565)),ROW(224:224))-2,1),"")</f>
        <v/>
      </c>
      <c r="B234" t="str" cm="1">
        <f t="array" ref="B234">IFERROR(INDEX('Bill 32_hidden'!$B$3:$B$565,SMALL(IF('Bill 32_hidden'!$C$3:$C$565&gt;0,ROW('Bill 32_hidden'!$B$3:$B$565)),ROW(224:224))-2,1),"")</f>
        <v/>
      </c>
      <c r="C234" s="838" t="str" cm="1">
        <f t="array" ref="C234">IFERROR(INDEX('Bill 32_hidden'!$C$3:$C$565,SMALL(IF('Bill 32_hidden'!$C$3:$C$565&gt;0,ROW('Bill 32_hidden'!$C$3:$C$565)),ROW(224:224))-2,1),"")</f>
        <v/>
      </c>
    </row>
    <row r="235" spans="1:3">
      <c r="A235" t="str">
        <f t="array" ref="A235">IFERROR(INDEX('Bill 32_hidden'!$A$3:$A$565,SMALL(IF('Bill 32_hidden'!$C$3:$C$565&gt;0,ROW('Bill 32_hidden'!$A$3:$A$565)),ROW(225:225))-2,1),"")</f>
        <v/>
      </c>
      <c r="B235" t="str" cm="1">
        <f t="array" ref="B235">IFERROR(INDEX('Bill 32_hidden'!$B$3:$B$565,SMALL(IF('Bill 32_hidden'!$C$3:$C$565&gt;0,ROW('Bill 32_hidden'!$B$3:$B$565)),ROW(225:225))-2,1),"")</f>
        <v/>
      </c>
      <c r="C235" s="838" t="str" cm="1">
        <f t="array" ref="C235">IFERROR(INDEX('Bill 32_hidden'!$C$3:$C$565,SMALL(IF('Bill 32_hidden'!$C$3:$C$565&gt;0,ROW('Bill 32_hidden'!$C$3:$C$565)),ROW(225:225))-2,1),"")</f>
        <v/>
      </c>
    </row>
    <row r="236" spans="1:3">
      <c r="A236" t="str">
        <f t="array" ref="A236">IFERROR(INDEX('Bill 32_hidden'!$A$3:$A$565,SMALL(IF('Bill 32_hidden'!$C$3:$C$565&gt;0,ROW('Bill 32_hidden'!$A$3:$A$565)),ROW(226:226))-2,1),"")</f>
        <v/>
      </c>
      <c r="B236" t="str" cm="1">
        <f t="array" ref="B236">IFERROR(INDEX('Bill 32_hidden'!$B$3:$B$565,SMALL(IF('Bill 32_hidden'!$C$3:$C$565&gt;0,ROW('Bill 32_hidden'!$B$3:$B$565)),ROW(226:226))-2,1),"")</f>
        <v/>
      </c>
      <c r="C236" s="838" t="str" cm="1">
        <f t="array" ref="C236">IFERROR(INDEX('Bill 32_hidden'!$C$3:$C$565,SMALL(IF('Bill 32_hidden'!$C$3:$C$565&gt;0,ROW('Bill 32_hidden'!$C$3:$C$565)),ROW(226:226))-2,1),"")</f>
        <v/>
      </c>
    </row>
    <row r="237" spans="1:3">
      <c r="A237" t="str">
        <f t="array" ref="A237">IFERROR(INDEX('Bill 32_hidden'!$A$3:$A$565,SMALL(IF('Bill 32_hidden'!$C$3:$C$565&gt;0,ROW('Bill 32_hidden'!$A$3:$A$565)),ROW(227:227))-2,1),"")</f>
        <v/>
      </c>
      <c r="B237" t="str" cm="1">
        <f t="array" ref="B237">IFERROR(INDEX('Bill 32_hidden'!$B$3:$B$565,SMALL(IF('Bill 32_hidden'!$C$3:$C$565&gt;0,ROW('Bill 32_hidden'!$B$3:$B$565)),ROW(227:227))-2,1),"")</f>
        <v/>
      </c>
      <c r="C237" s="838" t="str" cm="1">
        <f t="array" ref="C237">IFERROR(INDEX('Bill 32_hidden'!$C$3:$C$565,SMALL(IF('Bill 32_hidden'!$C$3:$C$565&gt;0,ROW('Bill 32_hidden'!$C$3:$C$565)),ROW(227:227))-2,1),"")</f>
        <v/>
      </c>
    </row>
    <row r="238" spans="1:3">
      <c r="A238" t="str">
        <f t="array" ref="A238">IFERROR(INDEX('Bill 32_hidden'!$A$3:$A$565,SMALL(IF('Bill 32_hidden'!$C$3:$C$565&gt;0,ROW('Bill 32_hidden'!$A$3:$A$565)),ROW(228:228))-2,1),"")</f>
        <v/>
      </c>
      <c r="B238" t="str" cm="1">
        <f t="array" ref="B238">IFERROR(INDEX('Bill 32_hidden'!$B$3:$B$565,SMALL(IF('Bill 32_hidden'!$C$3:$C$565&gt;0,ROW('Bill 32_hidden'!$B$3:$B$565)),ROW(228:228))-2,1),"")</f>
        <v/>
      </c>
      <c r="C238" s="838" t="str" cm="1">
        <f t="array" ref="C238">IFERROR(INDEX('Bill 32_hidden'!$C$3:$C$565,SMALL(IF('Bill 32_hidden'!$C$3:$C$565&gt;0,ROW('Bill 32_hidden'!$C$3:$C$565)),ROW(228:228))-2,1),"")</f>
        <v/>
      </c>
    </row>
    <row r="239" spans="1:3">
      <c r="A239" t="str">
        <f t="array" ref="A239">IFERROR(INDEX('Bill 32_hidden'!$A$3:$A$565,SMALL(IF('Bill 32_hidden'!$C$3:$C$565&gt;0,ROW('Bill 32_hidden'!$A$3:$A$565)),ROW(229:229))-2,1),"")</f>
        <v/>
      </c>
      <c r="B239" t="str" cm="1">
        <f t="array" ref="B239">IFERROR(INDEX('Bill 32_hidden'!$B$3:$B$565,SMALL(IF('Bill 32_hidden'!$C$3:$C$565&gt;0,ROW('Bill 32_hidden'!$B$3:$B$565)),ROW(229:229))-2,1),"")</f>
        <v/>
      </c>
      <c r="C239" s="838" t="str" cm="1">
        <f t="array" ref="C239">IFERROR(INDEX('Bill 32_hidden'!$C$3:$C$565,SMALL(IF('Bill 32_hidden'!$C$3:$C$565&gt;0,ROW('Bill 32_hidden'!$C$3:$C$565)),ROW(229:229))-2,1),"")</f>
        <v/>
      </c>
    </row>
    <row r="240" spans="1:3">
      <c r="A240" t="str">
        <f t="array" ref="A240">IFERROR(INDEX('Bill 32_hidden'!$A$3:$A$565,SMALL(IF('Bill 32_hidden'!$C$3:$C$565&gt;0,ROW('Bill 32_hidden'!$A$3:$A$565)),ROW(230:230))-2,1),"")</f>
        <v/>
      </c>
      <c r="B240" t="str" cm="1">
        <f t="array" ref="B240">IFERROR(INDEX('Bill 32_hidden'!$B$3:$B$565,SMALL(IF('Bill 32_hidden'!$C$3:$C$565&gt;0,ROW('Bill 32_hidden'!$B$3:$B$565)),ROW(230:230))-2,1),"")</f>
        <v/>
      </c>
      <c r="C240" s="838" t="str" cm="1">
        <f t="array" ref="C240">IFERROR(INDEX('Bill 32_hidden'!$C$3:$C$565,SMALL(IF('Bill 32_hidden'!$C$3:$C$565&gt;0,ROW('Bill 32_hidden'!$C$3:$C$565)),ROW(230:230))-2,1),"")</f>
        <v/>
      </c>
    </row>
    <row r="241" spans="1:3">
      <c r="A241" t="str">
        <f t="array" ref="A241">IFERROR(INDEX('Bill 32_hidden'!$A$3:$A$565,SMALL(IF('Bill 32_hidden'!$C$3:$C$565&gt;0,ROW('Bill 32_hidden'!$A$3:$A$565)),ROW(231:231))-2,1),"")</f>
        <v/>
      </c>
      <c r="B241" t="str" cm="1">
        <f t="array" ref="B241">IFERROR(INDEX('Bill 32_hidden'!$B$3:$B$565,SMALL(IF('Bill 32_hidden'!$C$3:$C$565&gt;0,ROW('Bill 32_hidden'!$B$3:$B$565)),ROW(231:231))-2,1),"")</f>
        <v/>
      </c>
      <c r="C241" s="838" t="str" cm="1">
        <f t="array" ref="C241">IFERROR(INDEX('Bill 32_hidden'!$C$3:$C$565,SMALL(IF('Bill 32_hidden'!$C$3:$C$565&gt;0,ROW('Bill 32_hidden'!$C$3:$C$565)),ROW(231:231))-2,1),"")</f>
        <v/>
      </c>
    </row>
    <row r="242" spans="1:3">
      <c r="A242" t="str">
        <f t="array" ref="A242">IFERROR(INDEX('Bill 32_hidden'!$A$3:$A$565,SMALL(IF('Bill 32_hidden'!$C$3:$C$565&gt;0,ROW('Bill 32_hidden'!$A$3:$A$565)),ROW(232:232))-2,1),"")</f>
        <v/>
      </c>
      <c r="B242" t="str" cm="1">
        <f t="array" ref="B242">IFERROR(INDEX('Bill 32_hidden'!$B$3:$B$565,SMALL(IF('Bill 32_hidden'!$C$3:$C$565&gt;0,ROW('Bill 32_hidden'!$B$3:$B$565)),ROW(232:232))-2,1),"")</f>
        <v/>
      </c>
      <c r="C242" s="838" t="str" cm="1">
        <f t="array" ref="C242">IFERROR(INDEX('Bill 32_hidden'!$C$3:$C$565,SMALL(IF('Bill 32_hidden'!$C$3:$C$565&gt;0,ROW('Bill 32_hidden'!$C$3:$C$565)),ROW(232:232))-2,1),"")</f>
        <v/>
      </c>
    </row>
    <row r="243" spans="1:3">
      <c r="A243" t="str">
        <f t="array" ref="A243">IFERROR(INDEX('Bill 32_hidden'!$A$3:$A$565,SMALL(IF('Bill 32_hidden'!$C$3:$C$565&gt;0,ROW('Bill 32_hidden'!$A$3:$A$565)),ROW(233:233))-2,1),"")</f>
        <v/>
      </c>
      <c r="B243" t="str" cm="1">
        <f t="array" ref="B243">IFERROR(INDEX('Bill 32_hidden'!$B$3:$B$565,SMALL(IF('Bill 32_hidden'!$C$3:$C$565&gt;0,ROW('Bill 32_hidden'!$B$3:$B$565)),ROW(233:233))-2,1),"")</f>
        <v/>
      </c>
      <c r="C243" s="838" t="str" cm="1">
        <f t="array" ref="C243">IFERROR(INDEX('Bill 32_hidden'!$C$3:$C$565,SMALL(IF('Bill 32_hidden'!$C$3:$C$565&gt;0,ROW('Bill 32_hidden'!$C$3:$C$565)),ROW(233:233))-2,1),"")</f>
        <v/>
      </c>
    </row>
    <row r="244" spans="1:3">
      <c r="A244" t="str">
        <f t="array" ref="A244">IFERROR(INDEX('Bill 32_hidden'!$A$3:$A$565,SMALL(IF('Bill 32_hidden'!$C$3:$C$565&gt;0,ROW('Bill 32_hidden'!$A$3:$A$565)),ROW(234:234))-2,1),"")</f>
        <v/>
      </c>
      <c r="B244" t="str" cm="1">
        <f t="array" ref="B244">IFERROR(INDEX('Bill 32_hidden'!$B$3:$B$565,SMALL(IF('Bill 32_hidden'!$C$3:$C$565&gt;0,ROW('Bill 32_hidden'!$B$3:$B$565)),ROW(234:234))-2,1),"")</f>
        <v/>
      </c>
      <c r="C244" s="838" t="str" cm="1">
        <f t="array" ref="C244">IFERROR(INDEX('Bill 32_hidden'!$C$3:$C$565,SMALL(IF('Bill 32_hidden'!$C$3:$C$565&gt;0,ROW('Bill 32_hidden'!$C$3:$C$565)),ROW(234:234))-2,1),"")</f>
        <v/>
      </c>
    </row>
    <row r="245" spans="1:3">
      <c r="A245" t="str">
        <f t="array" ref="A245">IFERROR(INDEX('Bill 32_hidden'!$A$3:$A$565,SMALL(IF('Bill 32_hidden'!$C$3:$C$565&gt;0,ROW('Bill 32_hidden'!$A$3:$A$565)),ROW(235:235))-2,1),"")</f>
        <v/>
      </c>
      <c r="B245" t="str" cm="1">
        <f t="array" ref="B245">IFERROR(INDEX('Bill 32_hidden'!$B$3:$B$565,SMALL(IF('Bill 32_hidden'!$C$3:$C$565&gt;0,ROW('Bill 32_hidden'!$B$3:$B$565)),ROW(235:235))-2,1),"")</f>
        <v/>
      </c>
      <c r="C245" s="838" t="str" cm="1">
        <f t="array" ref="C245">IFERROR(INDEX('Bill 32_hidden'!$C$3:$C$565,SMALL(IF('Bill 32_hidden'!$C$3:$C$565&gt;0,ROW('Bill 32_hidden'!$C$3:$C$565)),ROW(235:235))-2,1),"")</f>
        <v/>
      </c>
    </row>
    <row r="246" spans="1:3">
      <c r="A246" t="str">
        <f t="array" ref="A246">IFERROR(INDEX('Bill 32_hidden'!$A$3:$A$565,SMALL(IF('Bill 32_hidden'!$C$3:$C$565&gt;0,ROW('Bill 32_hidden'!$A$3:$A$565)),ROW(236:236))-2,1),"")</f>
        <v/>
      </c>
      <c r="B246" t="str" cm="1">
        <f t="array" ref="B246">IFERROR(INDEX('Bill 32_hidden'!$B$3:$B$565,SMALL(IF('Bill 32_hidden'!$C$3:$C$565&gt;0,ROW('Bill 32_hidden'!$B$3:$B$565)),ROW(236:236))-2,1),"")</f>
        <v/>
      </c>
      <c r="C246" s="838" t="str" cm="1">
        <f t="array" ref="C246">IFERROR(INDEX('Bill 32_hidden'!$C$3:$C$565,SMALL(IF('Bill 32_hidden'!$C$3:$C$565&gt;0,ROW('Bill 32_hidden'!$C$3:$C$565)),ROW(236:236))-2,1),"")</f>
        <v/>
      </c>
    </row>
    <row r="247" spans="1:3">
      <c r="A247" t="str">
        <f t="array" ref="A247">IFERROR(INDEX('Bill 32_hidden'!$A$3:$A$565,SMALL(IF('Bill 32_hidden'!$C$3:$C$565&gt;0,ROW('Bill 32_hidden'!$A$3:$A$565)),ROW(237:237))-2,1),"")</f>
        <v/>
      </c>
      <c r="B247" t="str" cm="1">
        <f t="array" ref="B247">IFERROR(INDEX('Bill 32_hidden'!$B$3:$B$565,SMALL(IF('Bill 32_hidden'!$C$3:$C$565&gt;0,ROW('Bill 32_hidden'!$B$3:$B$565)),ROW(237:237))-2,1),"")</f>
        <v/>
      </c>
      <c r="C247" s="838" t="str" cm="1">
        <f t="array" ref="C247">IFERROR(INDEX('Bill 32_hidden'!$C$3:$C$565,SMALL(IF('Bill 32_hidden'!$C$3:$C$565&gt;0,ROW('Bill 32_hidden'!$C$3:$C$565)),ROW(237:237))-2,1),"")</f>
        <v/>
      </c>
    </row>
    <row r="248" spans="1:3">
      <c r="A248" t="str">
        <f t="array" ref="A248">IFERROR(INDEX('Bill 32_hidden'!$A$3:$A$565,SMALL(IF('Bill 32_hidden'!$C$3:$C$565&gt;0,ROW('Bill 32_hidden'!$A$3:$A$565)),ROW(238:238))-2,1),"")</f>
        <v/>
      </c>
      <c r="B248" t="str" cm="1">
        <f t="array" ref="B248">IFERROR(INDEX('Bill 32_hidden'!$B$3:$B$565,SMALL(IF('Bill 32_hidden'!$C$3:$C$565&gt;0,ROW('Bill 32_hidden'!$B$3:$B$565)),ROW(238:238))-2,1),"")</f>
        <v/>
      </c>
      <c r="C248" s="838" t="str" cm="1">
        <f t="array" ref="C248">IFERROR(INDEX('Bill 32_hidden'!$C$3:$C$565,SMALL(IF('Bill 32_hidden'!$C$3:$C$565&gt;0,ROW('Bill 32_hidden'!$C$3:$C$565)),ROW(238:238))-2,1),"")</f>
        <v/>
      </c>
    </row>
    <row r="249" spans="1:3">
      <c r="A249" t="str">
        <f t="array" ref="A249">IFERROR(INDEX('Bill 32_hidden'!$A$3:$A$565,SMALL(IF('Bill 32_hidden'!$C$3:$C$565&gt;0,ROW('Bill 32_hidden'!$A$3:$A$565)),ROW(239:239))-2,1),"")</f>
        <v/>
      </c>
      <c r="B249" t="str" cm="1">
        <f t="array" ref="B249">IFERROR(INDEX('Bill 32_hidden'!$B$3:$B$565,SMALL(IF('Bill 32_hidden'!$C$3:$C$565&gt;0,ROW('Bill 32_hidden'!$B$3:$B$565)),ROW(239:239))-2,1),"")</f>
        <v/>
      </c>
      <c r="C249" s="838" t="str" cm="1">
        <f t="array" ref="C249">IFERROR(INDEX('Bill 32_hidden'!$C$3:$C$565,SMALL(IF('Bill 32_hidden'!$C$3:$C$565&gt;0,ROW('Bill 32_hidden'!$C$3:$C$565)),ROW(239:239))-2,1),"")</f>
        <v/>
      </c>
    </row>
    <row r="250" spans="1:3">
      <c r="A250" t="str">
        <f t="array" ref="A250">IFERROR(INDEX('Bill 32_hidden'!$A$3:$A$565,SMALL(IF('Bill 32_hidden'!$C$3:$C$565&gt;0,ROW('Bill 32_hidden'!$A$3:$A$565)),ROW(240:240))-2,1),"")</f>
        <v/>
      </c>
      <c r="B250" t="str" cm="1">
        <f t="array" ref="B250">IFERROR(INDEX('Bill 32_hidden'!$B$3:$B$565,SMALL(IF('Bill 32_hidden'!$C$3:$C$565&gt;0,ROW('Bill 32_hidden'!$B$3:$B$565)),ROW(240:240))-2,1),"")</f>
        <v/>
      </c>
      <c r="C250" s="838" t="str" cm="1">
        <f t="array" ref="C250">IFERROR(INDEX('Bill 32_hidden'!$C$3:$C$565,SMALL(IF('Bill 32_hidden'!$C$3:$C$565&gt;0,ROW('Bill 32_hidden'!$C$3:$C$565)),ROW(240:240))-2,1),"")</f>
        <v/>
      </c>
    </row>
    <row r="251" spans="1:3">
      <c r="A251" t="str">
        <f t="array" ref="A251">IFERROR(INDEX('Bill 32_hidden'!$A$3:$A$565,SMALL(IF('Bill 32_hidden'!$C$3:$C$565&gt;0,ROW('Bill 32_hidden'!$A$3:$A$565)),ROW(241:241))-2,1),"")</f>
        <v/>
      </c>
      <c r="B251" t="str" cm="1">
        <f t="array" ref="B251">IFERROR(INDEX('Bill 32_hidden'!$B$3:$B$565,SMALL(IF('Bill 32_hidden'!$C$3:$C$565&gt;0,ROW('Bill 32_hidden'!$B$3:$B$565)),ROW(241:241))-2,1),"")</f>
        <v/>
      </c>
      <c r="C251" s="838" t="str" cm="1">
        <f t="array" ref="C251">IFERROR(INDEX('Bill 32_hidden'!$C$3:$C$565,SMALL(IF('Bill 32_hidden'!$C$3:$C$565&gt;0,ROW('Bill 32_hidden'!$C$3:$C$565)),ROW(241:241))-2,1),"")</f>
        <v/>
      </c>
    </row>
    <row r="252" spans="1:3">
      <c r="A252" t="str">
        <f t="array" ref="A252">IFERROR(INDEX('Bill 32_hidden'!$A$3:$A$565,SMALL(IF('Bill 32_hidden'!$C$3:$C$565&gt;0,ROW('Bill 32_hidden'!$A$3:$A$565)),ROW(242:242))-2,1),"")</f>
        <v/>
      </c>
      <c r="B252" t="str" cm="1">
        <f t="array" ref="B252">IFERROR(INDEX('Bill 32_hidden'!$B$3:$B$565,SMALL(IF('Bill 32_hidden'!$C$3:$C$565&gt;0,ROW('Bill 32_hidden'!$B$3:$B$565)),ROW(242:242))-2,1),"")</f>
        <v/>
      </c>
      <c r="C252" s="838" t="str" cm="1">
        <f t="array" ref="C252">IFERROR(INDEX('Bill 32_hidden'!$C$3:$C$565,SMALL(IF('Bill 32_hidden'!$C$3:$C$565&gt;0,ROW('Bill 32_hidden'!$C$3:$C$565)),ROW(242:242))-2,1),"")</f>
        <v/>
      </c>
    </row>
    <row r="253" spans="1:3">
      <c r="A253" t="str">
        <f t="array" ref="A253">IFERROR(INDEX('Bill 32_hidden'!$A$3:$A$565,SMALL(IF('Bill 32_hidden'!$C$3:$C$565&gt;0,ROW('Bill 32_hidden'!$A$3:$A$565)),ROW(243:243))-2,1),"")</f>
        <v/>
      </c>
      <c r="B253" t="str" cm="1">
        <f t="array" ref="B253">IFERROR(INDEX('Bill 32_hidden'!$B$3:$B$565,SMALL(IF('Bill 32_hidden'!$C$3:$C$565&gt;0,ROW('Bill 32_hidden'!$B$3:$B$565)),ROW(243:243))-2,1),"")</f>
        <v/>
      </c>
      <c r="C253" s="838" t="str" cm="1">
        <f t="array" ref="C253">IFERROR(INDEX('Bill 32_hidden'!$C$3:$C$565,SMALL(IF('Bill 32_hidden'!$C$3:$C$565&gt;0,ROW('Bill 32_hidden'!$C$3:$C$565)),ROW(243:243))-2,1),"")</f>
        <v/>
      </c>
    </row>
    <row r="254" spans="1:3">
      <c r="A254" t="str">
        <f t="array" ref="A254">IFERROR(INDEX('Bill 32_hidden'!$A$3:$A$565,SMALL(IF('Bill 32_hidden'!$C$3:$C$565&gt;0,ROW('Bill 32_hidden'!$A$3:$A$565)),ROW(244:244))-2,1),"")</f>
        <v/>
      </c>
      <c r="B254" t="str" cm="1">
        <f t="array" ref="B254">IFERROR(INDEX('Bill 32_hidden'!$B$3:$B$565,SMALL(IF('Bill 32_hidden'!$C$3:$C$565&gt;0,ROW('Bill 32_hidden'!$B$3:$B$565)),ROW(244:244))-2,1),"")</f>
        <v/>
      </c>
      <c r="C254" s="838" t="str" cm="1">
        <f t="array" ref="C254">IFERROR(INDEX('Bill 32_hidden'!$C$3:$C$565,SMALL(IF('Bill 32_hidden'!$C$3:$C$565&gt;0,ROW('Bill 32_hidden'!$C$3:$C$565)),ROW(244:244))-2,1),"")</f>
        <v/>
      </c>
    </row>
    <row r="255" spans="1:3">
      <c r="A255" t="str">
        <f t="array" ref="A255">IFERROR(INDEX('Bill 32_hidden'!$A$3:$A$565,SMALL(IF('Bill 32_hidden'!$C$3:$C$565&gt;0,ROW('Bill 32_hidden'!$A$3:$A$565)),ROW(245:245))-2,1),"")</f>
        <v/>
      </c>
      <c r="B255" t="str" cm="1">
        <f t="array" ref="B255">IFERROR(INDEX('Bill 32_hidden'!$B$3:$B$565,SMALL(IF('Bill 32_hidden'!$C$3:$C$565&gt;0,ROW('Bill 32_hidden'!$B$3:$B$565)),ROW(245:245))-2,1),"")</f>
        <v/>
      </c>
      <c r="C255" s="838" t="str" cm="1">
        <f t="array" ref="C255">IFERROR(INDEX('Bill 32_hidden'!$C$3:$C$565,SMALL(IF('Bill 32_hidden'!$C$3:$C$565&gt;0,ROW('Bill 32_hidden'!$C$3:$C$565)),ROW(245:245))-2,1),"")</f>
        <v/>
      </c>
    </row>
    <row r="256" spans="1:3">
      <c r="A256" t="str">
        <f t="array" ref="A256">IFERROR(INDEX('Bill 32_hidden'!$A$3:$A$565,SMALL(IF('Bill 32_hidden'!$C$3:$C$565&gt;0,ROW('Bill 32_hidden'!$A$3:$A$565)),ROW(246:246))-2,1),"")</f>
        <v/>
      </c>
      <c r="B256" t="str" cm="1">
        <f t="array" ref="B256">IFERROR(INDEX('Bill 32_hidden'!$B$3:$B$565,SMALL(IF('Bill 32_hidden'!$C$3:$C$565&gt;0,ROW('Bill 32_hidden'!$B$3:$B$565)),ROW(246:246))-2,1),"")</f>
        <v/>
      </c>
      <c r="C256" s="838" t="str" cm="1">
        <f t="array" ref="C256">IFERROR(INDEX('Bill 32_hidden'!$C$3:$C$565,SMALL(IF('Bill 32_hidden'!$C$3:$C$565&gt;0,ROW('Bill 32_hidden'!$C$3:$C$565)),ROW(246:246))-2,1),"")</f>
        <v/>
      </c>
    </row>
    <row r="257" spans="1:3">
      <c r="A257" t="str">
        <f t="array" ref="A257">IFERROR(INDEX('Bill 32_hidden'!$A$3:$A$565,SMALL(IF('Bill 32_hidden'!$C$3:$C$565&gt;0,ROW('Bill 32_hidden'!$A$3:$A$565)),ROW(247:247))-2,1),"")</f>
        <v/>
      </c>
      <c r="B257" t="str" cm="1">
        <f t="array" ref="B257">IFERROR(INDEX('Bill 32_hidden'!$B$3:$B$565,SMALL(IF('Bill 32_hidden'!$C$3:$C$565&gt;0,ROW('Bill 32_hidden'!$B$3:$B$565)),ROW(247:247))-2,1),"")</f>
        <v/>
      </c>
      <c r="C257" s="838" t="str" cm="1">
        <f t="array" ref="C257">IFERROR(INDEX('Bill 32_hidden'!$C$3:$C$565,SMALL(IF('Bill 32_hidden'!$C$3:$C$565&gt;0,ROW('Bill 32_hidden'!$C$3:$C$565)),ROW(247:247))-2,1),"")</f>
        <v/>
      </c>
    </row>
    <row r="258" spans="1:3">
      <c r="A258" t="str">
        <f t="array" ref="A258">IFERROR(INDEX('Bill 32_hidden'!$A$3:$A$565,SMALL(IF('Bill 32_hidden'!$C$3:$C$565&gt;0,ROW('Bill 32_hidden'!$A$3:$A$565)),ROW(248:248))-2,1),"")</f>
        <v/>
      </c>
      <c r="B258" t="str" cm="1">
        <f t="array" ref="B258">IFERROR(INDEX('Bill 32_hidden'!$B$3:$B$565,SMALL(IF('Bill 32_hidden'!$C$3:$C$565&gt;0,ROW('Bill 32_hidden'!$B$3:$B$565)),ROW(248:248))-2,1),"")</f>
        <v/>
      </c>
      <c r="C258" s="838" t="str" cm="1">
        <f t="array" ref="C258">IFERROR(INDEX('Bill 32_hidden'!$C$3:$C$565,SMALL(IF('Bill 32_hidden'!$C$3:$C$565&gt;0,ROW('Bill 32_hidden'!$C$3:$C$565)),ROW(248:248))-2,1),"")</f>
        <v/>
      </c>
    </row>
    <row r="259" spans="1:3">
      <c r="A259" t="str">
        <f t="array" ref="A259">IFERROR(INDEX('Bill 32_hidden'!$A$3:$A$565,SMALL(IF('Bill 32_hidden'!$C$3:$C$565&gt;0,ROW('Bill 32_hidden'!$A$3:$A$565)),ROW(249:249))-2,1),"")</f>
        <v/>
      </c>
      <c r="B259" t="str" cm="1">
        <f t="array" ref="B259">IFERROR(INDEX('Bill 32_hidden'!$B$3:$B$565,SMALL(IF('Bill 32_hidden'!$C$3:$C$565&gt;0,ROW('Bill 32_hidden'!$B$3:$B$565)),ROW(249:249))-2,1),"")</f>
        <v/>
      </c>
      <c r="C259" s="838" t="str" cm="1">
        <f t="array" ref="C259">IFERROR(INDEX('Bill 32_hidden'!$C$3:$C$565,SMALL(IF('Bill 32_hidden'!$C$3:$C$565&gt;0,ROW('Bill 32_hidden'!$C$3:$C$565)),ROW(249:249))-2,1),"")</f>
        <v/>
      </c>
    </row>
    <row r="260" spans="1:3">
      <c r="A260" t="str">
        <f t="array" ref="A260">IFERROR(INDEX('Bill 32_hidden'!$A$3:$A$565,SMALL(IF('Bill 32_hidden'!$C$3:$C$565&gt;0,ROW('Bill 32_hidden'!$A$3:$A$565)),ROW(250:250))-2,1),"")</f>
        <v/>
      </c>
      <c r="B260" t="str" cm="1">
        <f t="array" ref="B260">IFERROR(INDEX('Bill 32_hidden'!$B$3:$B$565,SMALL(IF('Bill 32_hidden'!$C$3:$C$565&gt;0,ROW('Bill 32_hidden'!$B$3:$B$565)),ROW(250:250))-2,1),"")</f>
        <v/>
      </c>
      <c r="C260" s="838" t="str" cm="1">
        <f t="array" ref="C260">IFERROR(INDEX('Bill 32_hidden'!$C$3:$C$565,SMALL(IF('Bill 32_hidden'!$C$3:$C$565&gt;0,ROW('Bill 32_hidden'!$C$3:$C$565)),ROW(250:250))-2,1),"")</f>
        <v/>
      </c>
    </row>
    <row r="261" spans="1:3">
      <c r="A261" t="str">
        <f t="array" ref="A261">IFERROR(INDEX('Bill 32_hidden'!$A$3:$A$565,SMALL(IF('Bill 32_hidden'!$C$3:$C$565&gt;0,ROW('Bill 32_hidden'!$A$3:$A$565)),ROW(251:251))-2,1),"")</f>
        <v/>
      </c>
      <c r="B261" t="str" cm="1">
        <f t="array" ref="B261">IFERROR(INDEX('Bill 32_hidden'!$B$3:$B$565,SMALL(IF('Bill 32_hidden'!$C$3:$C$565&gt;0,ROW('Bill 32_hidden'!$B$3:$B$565)),ROW(251:251))-2,1),"")</f>
        <v/>
      </c>
      <c r="C261" s="838" t="str" cm="1">
        <f t="array" ref="C261">IFERROR(INDEX('Bill 32_hidden'!$C$3:$C$565,SMALL(IF('Bill 32_hidden'!$C$3:$C$565&gt;0,ROW('Bill 32_hidden'!$C$3:$C$565)),ROW(251:251))-2,1),"")</f>
        <v/>
      </c>
    </row>
    <row r="262" spans="1:3">
      <c r="A262" t="str">
        <f t="array" ref="A262">IFERROR(INDEX('Bill 32_hidden'!$A$3:$A$565,SMALL(IF('Bill 32_hidden'!$C$3:$C$565&gt;0,ROW('Bill 32_hidden'!$A$3:$A$565)),ROW(252:252))-2,1),"")</f>
        <v/>
      </c>
      <c r="B262" t="str" cm="1">
        <f t="array" ref="B262">IFERROR(INDEX('Bill 32_hidden'!$B$3:$B$565,SMALL(IF('Bill 32_hidden'!$C$3:$C$565&gt;0,ROW('Bill 32_hidden'!$B$3:$B$565)),ROW(252:252))-2,1),"")</f>
        <v/>
      </c>
      <c r="C262" s="838" t="str" cm="1">
        <f t="array" ref="C262">IFERROR(INDEX('Bill 32_hidden'!$C$3:$C$565,SMALL(IF('Bill 32_hidden'!$C$3:$C$565&gt;0,ROW('Bill 32_hidden'!$C$3:$C$565)),ROW(252:252))-2,1),"")</f>
        <v/>
      </c>
    </row>
    <row r="263" spans="1:3">
      <c r="A263" t="str">
        <f t="array" ref="A263">IFERROR(INDEX('Bill 32_hidden'!$A$3:$A$565,SMALL(IF('Bill 32_hidden'!$C$3:$C$565&gt;0,ROW('Bill 32_hidden'!$A$3:$A$565)),ROW(253:253))-2,1),"")</f>
        <v/>
      </c>
      <c r="B263" t="str" cm="1">
        <f t="array" ref="B263">IFERROR(INDEX('Bill 32_hidden'!$B$3:$B$565,SMALL(IF('Bill 32_hidden'!$C$3:$C$565&gt;0,ROW('Bill 32_hidden'!$B$3:$B$565)),ROW(253:253))-2,1),"")</f>
        <v/>
      </c>
      <c r="C263" s="838" t="str" cm="1">
        <f t="array" ref="C263">IFERROR(INDEX('Bill 32_hidden'!$C$3:$C$565,SMALL(IF('Bill 32_hidden'!$C$3:$C$565&gt;0,ROW('Bill 32_hidden'!$C$3:$C$565)),ROW(253:253))-2,1),"")</f>
        <v/>
      </c>
    </row>
    <row r="264" spans="1:3">
      <c r="A264" t="str">
        <f t="array" ref="A264">IFERROR(INDEX('Bill 32_hidden'!$A$3:$A$565,SMALL(IF('Bill 32_hidden'!$C$3:$C$565&gt;0,ROW('Bill 32_hidden'!$A$3:$A$565)),ROW(254:254))-2,1),"")</f>
        <v/>
      </c>
      <c r="B264" t="str" cm="1">
        <f t="array" ref="B264">IFERROR(INDEX('Bill 32_hidden'!$B$3:$B$565,SMALL(IF('Bill 32_hidden'!$C$3:$C$565&gt;0,ROW('Bill 32_hidden'!$B$3:$B$565)),ROW(254:254))-2,1),"")</f>
        <v/>
      </c>
      <c r="C264" s="838" t="str" cm="1">
        <f t="array" ref="C264">IFERROR(INDEX('Bill 32_hidden'!$C$3:$C$565,SMALL(IF('Bill 32_hidden'!$C$3:$C$565&gt;0,ROW('Bill 32_hidden'!$C$3:$C$565)),ROW(254:254))-2,1),"")</f>
        <v/>
      </c>
    </row>
    <row r="265" spans="1:3">
      <c r="A265" t="str">
        <f t="array" ref="A265">IFERROR(INDEX('Bill 32_hidden'!$A$3:$A$565,SMALL(IF('Bill 32_hidden'!$C$3:$C$565&gt;0,ROW('Bill 32_hidden'!$A$3:$A$565)),ROW(255:255))-2,1),"")</f>
        <v/>
      </c>
      <c r="B265" t="str" cm="1">
        <f t="array" ref="B265">IFERROR(INDEX('Bill 32_hidden'!$B$3:$B$565,SMALL(IF('Bill 32_hidden'!$C$3:$C$565&gt;0,ROW('Bill 32_hidden'!$B$3:$B$565)),ROW(255:255))-2,1),"")</f>
        <v/>
      </c>
      <c r="C265" s="838" t="str" cm="1">
        <f t="array" ref="C265">IFERROR(INDEX('Bill 32_hidden'!$C$3:$C$565,SMALL(IF('Bill 32_hidden'!$C$3:$C$565&gt;0,ROW('Bill 32_hidden'!$C$3:$C$565)),ROW(255:255))-2,1),"")</f>
        <v/>
      </c>
    </row>
    <row r="266" spans="1:3">
      <c r="A266" t="str">
        <f t="array" ref="A266">IFERROR(INDEX('Bill 32_hidden'!$A$3:$A$565,SMALL(IF('Bill 32_hidden'!$C$3:$C$565&gt;0,ROW('Bill 32_hidden'!$A$3:$A$565)),ROW(256:256))-2,1),"")</f>
        <v/>
      </c>
      <c r="B266" t="str" cm="1">
        <f t="array" ref="B266">IFERROR(INDEX('Bill 32_hidden'!$B$3:$B$565,SMALL(IF('Bill 32_hidden'!$C$3:$C$565&gt;0,ROW('Bill 32_hidden'!$B$3:$B$565)),ROW(256:256))-2,1),"")</f>
        <v/>
      </c>
      <c r="C266" s="838" t="str" cm="1">
        <f t="array" ref="C266">IFERROR(INDEX('Bill 32_hidden'!$C$3:$C$565,SMALL(IF('Bill 32_hidden'!$C$3:$C$565&gt;0,ROW('Bill 32_hidden'!$C$3:$C$565)),ROW(256:256))-2,1),"")</f>
        <v/>
      </c>
    </row>
    <row r="267" spans="1:3">
      <c r="A267" t="str">
        <f t="array" ref="A267">IFERROR(INDEX('Bill 32_hidden'!$A$3:$A$565,SMALL(IF('Bill 32_hidden'!$C$3:$C$565&gt;0,ROW('Bill 32_hidden'!$A$3:$A$565)),ROW(257:257))-2,1),"")</f>
        <v/>
      </c>
      <c r="B267" t="str" cm="1">
        <f t="array" ref="B267">IFERROR(INDEX('Bill 32_hidden'!$B$3:$B$565,SMALL(IF('Bill 32_hidden'!$C$3:$C$565&gt;0,ROW('Bill 32_hidden'!$B$3:$B$565)),ROW(257:257))-2,1),"")</f>
        <v/>
      </c>
      <c r="C267" s="838" t="str" cm="1">
        <f t="array" ref="C267">IFERROR(INDEX('Bill 32_hidden'!$C$3:$C$565,SMALL(IF('Bill 32_hidden'!$C$3:$C$565&gt;0,ROW('Bill 32_hidden'!$C$3:$C$565)),ROW(257:257))-2,1),"")</f>
        <v/>
      </c>
    </row>
    <row r="268" spans="1:3">
      <c r="A268" t="str">
        <f t="array" ref="A268">IFERROR(INDEX('Bill 32_hidden'!$A$3:$A$565,SMALL(IF('Bill 32_hidden'!$C$3:$C$565&gt;0,ROW('Bill 32_hidden'!$A$3:$A$565)),ROW(258:258))-2,1),"")</f>
        <v/>
      </c>
      <c r="B268" t="str" cm="1">
        <f t="array" ref="B268">IFERROR(INDEX('Bill 32_hidden'!$B$3:$B$565,SMALL(IF('Bill 32_hidden'!$C$3:$C$565&gt;0,ROW('Bill 32_hidden'!$B$3:$B$565)),ROW(258:258))-2,1),"")</f>
        <v/>
      </c>
      <c r="C268" s="838" t="str" cm="1">
        <f t="array" ref="C268">IFERROR(INDEX('Bill 32_hidden'!$C$3:$C$565,SMALL(IF('Bill 32_hidden'!$C$3:$C$565&gt;0,ROW('Bill 32_hidden'!$C$3:$C$565)),ROW(258:258))-2,1),"")</f>
        <v/>
      </c>
    </row>
    <row r="269" spans="1:3">
      <c r="A269" t="str">
        <f t="array" ref="A269">IFERROR(INDEX('Bill 32_hidden'!$A$3:$A$565,SMALL(IF('Bill 32_hidden'!$C$3:$C$565&gt;0,ROW('Bill 32_hidden'!$A$3:$A$565)),ROW(259:259))-2,1),"")</f>
        <v/>
      </c>
      <c r="B269" t="str" cm="1">
        <f t="array" ref="B269">IFERROR(INDEX('Bill 32_hidden'!$B$3:$B$565,SMALL(IF('Bill 32_hidden'!$C$3:$C$565&gt;0,ROW('Bill 32_hidden'!$B$3:$B$565)),ROW(259:259))-2,1),"")</f>
        <v/>
      </c>
      <c r="C269" s="838" t="str" cm="1">
        <f t="array" ref="C269">IFERROR(INDEX('Bill 32_hidden'!$C$3:$C$565,SMALL(IF('Bill 32_hidden'!$C$3:$C$565&gt;0,ROW('Bill 32_hidden'!$C$3:$C$565)),ROW(259:259))-2,1),"")</f>
        <v/>
      </c>
    </row>
    <row r="270" spans="1:3">
      <c r="A270" t="str">
        <f t="array" ref="A270">IFERROR(INDEX('Bill 32_hidden'!$A$3:$A$565,SMALL(IF('Bill 32_hidden'!$C$3:$C$565&gt;0,ROW('Bill 32_hidden'!$A$3:$A$565)),ROW(260:260))-2,1),"")</f>
        <v/>
      </c>
      <c r="B270" t="str" cm="1">
        <f t="array" ref="B270">IFERROR(INDEX('Bill 32_hidden'!$B$3:$B$565,SMALL(IF('Bill 32_hidden'!$C$3:$C$565&gt;0,ROW('Bill 32_hidden'!$B$3:$B$565)),ROW(260:260))-2,1),"")</f>
        <v/>
      </c>
      <c r="C270" s="838" t="str" cm="1">
        <f t="array" ref="C270">IFERROR(INDEX('Bill 32_hidden'!$C$3:$C$565,SMALL(IF('Bill 32_hidden'!$C$3:$C$565&gt;0,ROW('Bill 32_hidden'!$C$3:$C$565)),ROW(260:260))-2,1),"")</f>
        <v/>
      </c>
    </row>
    <row r="271" spans="1:3">
      <c r="A271" t="str">
        <f t="array" ref="A271">IFERROR(INDEX('Bill 32_hidden'!$A$3:$A$565,SMALL(IF('Bill 32_hidden'!$C$3:$C$565&gt;0,ROW('Bill 32_hidden'!$A$3:$A$565)),ROW(261:261))-2,1),"")</f>
        <v/>
      </c>
      <c r="B271" t="str" cm="1">
        <f t="array" ref="B271">IFERROR(INDEX('Bill 32_hidden'!$B$3:$B$565,SMALL(IF('Bill 32_hidden'!$C$3:$C$565&gt;0,ROW('Bill 32_hidden'!$B$3:$B$565)),ROW(261:261))-2,1),"")</f>
        <v/>
      </c>
      <c r="C271" s="838" t="str" cm="1">
        <f t="array" ref="C271">IFERROR(INDEX('Bill 32_hidden'!$C$3:$C$565,SMALL(IF('Bill 32_hidden'!$C$3:$C$565&gt;0,ROW('Bill 32_hidden'!$C$3:$C$565)),ROW(261:261))-2,1),"")</f>
        <v/>
      </c>
    </row>
    <row r="272" spans="1:3">
      <c r="A272" t="str">
        <f t="array" ref="A272">IFERROR(INDEX('Bill 32_hidden'!$A$3:$A$565,SMALL(IF('Bill 32_hidden'!$C$3:$C$565&gt;0,ROW('Bill 32_hidden'!$A$3:$A$565)),ROW(262:262))-2,1),"")</f>
        <v/>
      </c>
      <c r="B272" t="str" cm="1">
        <f t="array" ref="B272">IFERROR(INDEX('Bill 32_hidden'!$B$3:$B$565,SMALL(IF('Bill 32_hidden'!$C$3:$C$565&gt;0,ROW('Bill 32_hidden'!$B$3:$B$565)),ROW(262:262))-2,1),"")</f>
        <v/>
      </c>
      <c r="C272" s="838" t="str" cm="1">
        <f t="array" ref="C272">IFERROR(INDEX('Bill 32_hidden'!$C$3:$C$565,SMALL(IF('Bill 32_hidden'!$C$3:$C$565&gt;0,ROW('Bill 32_hidden'!$C$3:$C$565)),ROW(262:262))-2,1),"")</f>
        <v/>
      </c>
    </row>
    <row r="273" spans="1:3">
      <c r="A273" t="str">
        <f t="array" ref="A273">IFERROR(INDEX('Bill 32_hidden'!$A$3:$A$565,SMALL(IF('Bill 32_hidden'!$C$3:$C$565&gt;0,ROW('Bill 32_hidden'!$A$3:$A$565)),ROW(263:263))-2,1),"")</f>
        <v/>
      </c>
      <c r="B273" t="str" cm="1">
        <f t="array" ref="B273">IFERROR(INDEX('Bill 32_hidden'!$B$3:$B$565,SMALL(IF('Bill 32_hidden'!$C$3:$C$565&gt;0,ROW('Bill 32_hidden'!$B$3:$B$565)),ROW(263:263))-2,1),"")</f>
        <v/>
      </c>
      <c r="C273" s="838" t="str" cm="1">
        <f t="array" ref="C273">IFERROR(INDEX('Bill 32_hidden'!$C$3:$C$565,SMALL(IF('Bill 32_hidden'!$C$3:$C$565&gt;0,ROW('Bill 32_hidden'!$C$3:$C$565)),ROW(263:263))-2,1),"")</f>
        <v/>
      </c>
    </row>
    <row r="274" spans="1:3">
      <c r="A274" t="str">
        <f t="array" ref="A274">IFERROR(INDEX('Bill 32_hidden'!$A$3:$A$565,SMALL(IF('Bill 32_hidden'!$C$3:$C$565&gt;0,ROW('Bill 32_hidden'!$A$3:$A$565)),ROW(264:264))-2,1),"")</f>
        <v/>
      </c>
      <c r="B274" t="str" cm="1">
        <f t="array" ref="B274">IFERROR(INDEX('Bill 32_hidden'!$B$3:$B$565,SMALL(IF('Bill 32_hidden'!$C$3:$C$565&gt;0,ROW('Bill 32_hidden'!$B$3:$B$565)),ROW(264:264))-2,1),"")</f>
        <v/>
      </c>
      <c r="C274" s="838" t="str" cm="1">
        <f t="array" ref="C274">IFERROR(INDEX('Bill 32_hidden'!$C$3:$C$565,SMALL(IF('Bill 32_hidden'!$C$3:$C$565&gt;0,ROW('Bill 32_hidden'!$C$3:$C$565)),ROW(264:264))-2,1),"")</f>
        <v/>
      </c>
    </row>
    <row r="275" spans="1:3">
      <c r="A275" t="str">
        <f t="array" ref="A275">IFERROR(INDEX('Bill 32_hidden'!$A$3:$A$565,SMALL(IF('Bill 32_hidden'!$C$3:$C$565&gt;0,ROW('Bill 32_hidden'!$A$3:$A$565)),ROW(265:265))-2,1),"")</f>
        <v/>
      </c>
      <c r="B275" t="str" cm="1">
        <f t="array" ref="B275">IFERROR(INDEX('Bill 32_hidden'!$B$3:$B$565,SMALL(IF('Bill 32_hidden'!$C$3:$C$565&gt;0,ROW('Bill 32_hidden'!$B$3:$B$565)),ROW(265:265))-2,1),"")</f>
        <v/>
      </c>
      <c r="C275" s="838" t="str" cm="1">
        <f t="array" ref="C275">IFERROR(INDEX('Bill 32_hidden'!$C$3:$C$565,SMALL(IF('Bill 32_hidden'!$C$3:$C$565&gt;0,ROW('Bill 32_hidden'!$C$3:$C$565)),ROW(265:265))-2,1),"")</f>
        <v/>
      </c>
    </row>
    <row r="276" spans="1:3">
      <c r="A276" t="str">
        <f t="array" ref="A276">IFERROR(INDEX('Bill 32_hidden'!$A$3:$A$565,SMALL(IF('Bill 32_hidden'!$C$3:$C$565&gt;0,ROW('Bill 32_hidden'!$A$3:$A$565)),ROW(266:266))-2,1),"")</f>
        <v/>
      </c>
      <c r="B276" t="str" cm="1">
        <f t="array" ref="B276">IFERROR(INDEX('Bill 32_hidden'!$B$3:$B$565,SMALL(IF('Bill 32_hidden'!$C$3:$C$565&gt;0,ROW('Bill 32_hidden'!$B$3:$B$565)),ROW(266:266))-2,1),"")</f>
        <v/>
      </c>
      <c r="C276" s="838" t="str" cm="1">
        <f t="array" ref="C276">IFERROR(INDEX('Bill 32_hidden'!$C$3:$C$565,SMALL(IF('Bill 32_hidden'!$C$3:$C$565&gt;0,ROW('Bill 32_hidden'!$C$3:$C$565)),ROW(266:266))-2,1),"")</f>
        <v/>
      </c>
    </row>
    <row r="277" spans="1:3">
      <c r="A277" t="str">
        <f t="array" ref="A277">IFERROR(INDEX('Bill 32_hidden'!$A$3:$A$565,SMALL(IF('Bill 32_hidden'!$C$3:$C$565&gt;0,ROW('Bill 32_hidden'!$A$3:$A$565)),ROW(267:267))-2,1),"")</f>
        <v/>
      </c>
      <c r="B277" t="str" cm="1">
        <f t="array" ref="B277">IFERROR(INDEX('Bill 32_hidden'!$B$3:$B$565,SMALL(IF('Bill 32_hidden'!$C$3:$C$565&gt;0,ROW('Bill 32_hidden'!$B$3:$B$565)),ROW(267:267))-2,1),"")</f>
        <v/>
      </c>
      <c r="C277" s="838" t="str" cm="1">
        <f t="array" ref="C277">IFERROR(INDEX('Bill 32_hidden'!$C$3:$C$565,SMALL(IF('Bill 32_hidden'!$C$3:$C$565&gt;0,ROW('Bill 32_hidden'!$C$3:$C$565)),ROW(267:267))-2,1),"")</f>
        <v/>
      </c>
    </row>
    <row r="278" spans="1:3">
      <c r="A278" t="str">
        <f t="array" ref="A278">IFERROR(INDEX('Bill 32_hidden'!$A$3:$A$565,SMALL(IF('Bill 32_hidden'!$C$3:$C$565&gt;0,ROW('Bill 32_hidden'!$A$3:$A$565)),ROW(268:268))-2,1),"")</f>
        <v/>
      </c>
      <c r="B278" t="str" cm="1">
        <f t="array" ref="B278">IFERROR(INDEX('Bill 32_hidden'!$B$3:$B$565,SMALL(IF('Bill 32_hidden'!$C$3:$C$565&gt;0,ROW('Bill 32_hidden'!$B$3:$B$565)),ROW(268:268))-2,1),"")</f>
        <v/>
      </c>
      <c r="C278" s="838" t="str" cm="1">
        <f t="array" ref="C278">IFERROR(INDEX('Bill 32_hidden'!$C$3:$C$565,SMALL(IF('Bill 32_hidden'!$C$3:$C$565&gt;0,ROW('Bill 32_hidden'!$C$3:$C$565)),ROW(268:268))-2,1),"")</f>
        <v/>
      </c>
    </row>
    <row r="279" spans="1:3">
      <c r="A279" t="str">
        <f t="array" ref="A279">IFERROR(INDEX('Bill 32_hidden'!$A$3:$A$565,SMALL(IF('Bill 32_hidden'!$C$3:$C$565&gt;0,ROW('Bill 32_hidden'!$A$3:$A$565)),ROW(269:269))-2,1),"")</f>
        <v/>
      </c>
      <c r="B279" t="str" cm="1">
        <f t="array" ref="B279">IFERROR(INDEX('Bill 32_hidden'!$B$3:$B$565,SMALL(IF('Bill 32_hidden'!$C$3:$C$565&gt;0,ROW('Bill 32_hidden'!$B$3:$B$565)),ROW(269:269))-2,1),"")</f>
        <v/>
      </c>
      <c r="C279" s="838" t="str" cm="1">
        <f t="array" ref="C279">IFERROR(INDEX('Bill 32_hidden'!$C$3:$C$565,SMALL(IF('Bill 32_hidden'!$C$3:$C$565&gt;0,ROW('Bill 32_hidden'!$C$3:$C$565)),ROW(269:269))-2,1),"")</f>
        <v/>
      </c>
    </row>
    <row r="280" spans="1:3">
      <c r="A280" t="str">
        <f t="array" ref="A280">IFERROR(INDEX('Bill 32_hidden'!$A$3:$A$565,SMALL(IF('Bill 32_hidden'!$C$3:$C$565&gt;0,ROW('Bill 32_hidden'!$A$3:$A$565)),ROW(270:270))-2,1),"")</f>
        <v/>
      </c>
      <c r="B280" t="str" cm="1">
        <f t="array" ref="B280">IFERROR(INDEX('Bill 32_hidden'!$B$3:$B$565,SMALL(IF('Bill 32_hidden'!$C$3:$C$565&gt;0,ROW('Bill 32_hidden'!$B$3:$B$565)),ROW(270:270))-2,1),"")</f>
        <v/>
      </c>
      <c r="C280" s="838" t="str" cm="1">
        <f t="array" ref="C280">IFERROR(INDEX('Bill 32_hidden'!$C$3:$C$565,SMALL(IF('Bill 32_hidden'!$C$3:$C$565&gt;0,ROW('Bill 32_hidden'!$C$3:$C$565)),ROW(270:270))-2,1),"")</f>
        <v/>
      </c>
    </row>
    <row r="281" spans="1:3">
      <c r="A281" t="str">
        <f t="array" ref="A281">IFERROR(INDEX('Bill 32_hidden'!$A$3:$A$565,SMALL(IF('Bill 32_hidden'!$C$3:$C$565&gt;0,ROW('Bill 32_hidden'!$A$3:$A$565)),ROW(271:271))-2,1),"")</f>
        <v/>
      </c>
      <c r="B281" t="str" cm="1">
        <f t="array" ref="B281">IFERROR(INDEX('Bill 32_hidden'!$B$3:$B$565,SMALL(IF('Bill 32_hidden'!$C$3:$C$565&gt;0,ROW('Bill 32_hidden'!$B$3:$B$565)),ROW(271:271))-2,1),"")</f>
        <v/>
      </c>
      <c r="C281" s="838" t="str" cm="1">
        <f t="array" ref="C281">IFERROR(INDEX('Bill 32_hidden'!$C$3:$C$565,SMALL(IF('Bill 32_hidden'!$C$3:$C$565&gt;0,ROW('Bill 32_hidden'!$C$3:$C$565)),ROW(271:271))-2,1),"")</f>
        <v/>
      </c>
    </row>
    <row r="282" spans="1:3">
      <c r="A282" t="str">
        <f t="array" ref="A282">IFERROR(INDEX('Bill 32_hidden'!$A$3:$A$565,SMALL(IF('Bill 32_hidden'!$C$3:$C$565&gt;0,ROW('Bill 32_hidden'!$A$3:$A$565)),ROW(272:272))-2,1),"")</f>
        <v/>
      </c>
      <c r="B282" t="str" cm="1">
        <f t="array" ref="B282">IFERROR(INDEX('Bill 32_hidden'!$B$3:$B$565,SMALL(IF('Bill 32_hidden'!$C$3:$C$565&gt;0,ROW('Bill 32_hidden'!$B$3:$B$565)),ROW(272:272))-2,1),"")</f>
        <v/>
      </c>
      <c r="C282" s="838" t="str" cm="1">
        <f t="array" ref="C282">IFERROR(INDEX('Bill 32_hidden'!$C$3:$C$565,SMALL(IF('Bill 32_hidden'!$C$3:$C$565&gt;0,ROW('Bill 32_hidden'!$C$3:$C$565)),ROW(272:272))-2,1),"")</f>
        <v/>
      </c>
    </row>
    <row r="283" spans="1:3">
      <c r="A283" t="str">
        <f t="array" ref="A283">IFERROR(INDEX('Bill 32_hidden'!$A$3:$A$565,SMALL(IF('Bill 32_hidden'!$C$3:$C$565&gt;0,ROW('Bill 32_hidden'!$A$3:$A$565)),ROW(273:273))-2,1),"")</f>
        <v/>
      </c>
      <c r="B283" t="str" cm="1">
        <f t="array" ref="B283">IFERROR(INDEX('Bill 32_hidden'!$B$3:$B$565,SMALL(IF('Bill 32_hidden'!$C$3:$C$565&gt;0,ROW('Bill 32_hidden'!$B$3:$B$565)),ROW(273:273))-2,1),"")</f>
        <v/>
      </c>
      <c r="C283" s="838" t="str" cm="1">
        <f t="array" ref="C283">IFERROR(INDEX('Bill 32_hidden'!$C$3:$C$565,SMALL(IF('Bill 32_hidden'!$C$3:$C$565&gt;0,ROW('Bill 32_hidden'!$C$3:$C$565)),ROW(273:273))-2,1),"")</f>
        <v/>
      </c>
    </row>
    <row r="284" spans="1:3">
      <c r="A284" t="str">
        <f t="array" ref="A284">IFERROR(INDEX('Bill 32_hidden'!$A$3:$A$565,SMALL(IF('Bill 32_hidden'!$C$3:$C$565&gt;0,ROW('Bill 32_hidden'!$A$3:$A$565)),ROW(274:274))-2,1),"")</f>
        <v/>
      </c>
      <c r="B284" t="str" cm="1">
        <f t="array" ref="B284">IFERROR(INDEX('Bill 32_hidden'!$B$3:$B$565,SMALL(IF('Bill 32_hidden'!$C$3:$C$565&gt;0,ROW('Bill 32_hidden'!$B$3:$B$565)),ROW(274:274))-2,1),"")</f>
        <v/>
      </c>
      <c r="C284" s="838" t="str" cm="1">
        <f t="array" ref="C284">IFERROR(INDEX('Bill 32_hidden'!$C$3:$C$565,SMALL(IF('Bill 32_hidden'!$C$3:$C$565&gt;0,ROW('Bill 32_hidden'!$C$3:$C$565)),ROW(274:274))-2,1),"")</f>
        <v/>
      </c>
    </row>
    <row r="285" spans="1:3">
      <c r="A285" t="str">
        <f t="array" ref="A285">IFERROR(INDEX('Bill 32_hidden'!$A$3:$A$565,SMALL(IF('Bill 32_hidden'!$C$3:$C$565&gt;0,ROW('Bill 32_hidden'!$A$3:$A$565)),ROW(275:275))-2,1),"")</f>
        <v/>
      </c>
      <c r="B285" t="str" cm="1">
        <f t="array" ref="B285">IFERROR(INDEX('Bill 32_hidden'!$B$3:$B$565,SMALL(IF('Bill 32_hidden'!$C$3:$C$565&gt;0,ROW('Bill 32_hidden'!$B$3:$B$565)),ROW(275:275))-2,1),"")</f>
        <v/>
      </c>
      <c r="C285" s="838" t="str" cm="1">
        <f t="array" ref="C285">IFERROR(INDEX('Bill 32_hidden'!$C$3:$C$565,SMALL(IF('Bill 32_hidden'!$C$3:$C$565&gt;0,ROW('Bill 32_hidden'!$C$3:$C$565)),ROW(275:275))-2,1),"")</f>
        <v/>
      </c>
    </row>
    <row r="286" spans="1:3">
      <c r="A286" t="str">
        <f t="array" ref="A286">IFERROR(INDEX('Bill 32_hidden'!$A$3:$A$565,SMALL(IF('Bill 32_hidden'!$C$3:$C$565&gt;0,ROW('Bill 32_hidden'!$A$3:$A$565)),ROW(276:276))-2,1),"")</f>
        <v/>
      </c>
      <c r="B286" t="str" cm="1">
        <f t="array" ref="B286">IFERROR(INDEX('Bill 32_hidden'!$B$3:$B$565,SMALL(IF('Bill 32_hidden'!$C$3:$C$565&gt;0,ROW('Bill 32_hidden'!$B$3:$B$565)),ROW(276:276))-2,1),"")</f>
        <v/>
      </c>
      <c r="C286" s="838" t="str" cm="1">
        <f t="array" ref="C286">IFERROR(INDEX('Bill 32_hidden'!$C$3:$C$565,SMALL(IF('Bill 32_hidden'!$C$3:$C$565&gt;0,ROW('Bill 32_hidden'!$C$3:$C$565)),ROW(276:276))-2,1),"")</f>
        <v/>
      </c>
    </row>
    <row r="287" spans="1:3">
      <c r="A287" t="str">
        <f t="array" ref="A287">IFERROR(INDEX('Bill 32_hidden'!$A$3:$A$565,SMALL(IF('Bill 32_hidden'!$C$3:$C$565&gt;0,ROW('Bill 32_hidden'!$A$3:$A$565)),ROW(277:277))-2,1),"")</f>
        <v/>
      </c>
      <c r="B287" t="str" cm="1">
        <f t="array" ref="B287">IFERROR(INDEX('Bill 32_hidden'!$B$3:$B$565,SMALL(IF('Bill 32_hidden'!$C$3:$C$565&gt;0,ROW('Bill 32_hidden'!$B$3:$B$565)),ROW(277:277))-2,1),"")</f>
        <v/>
      </c>
      <c r="C287" s="838" t="str" cm="1">
        <f t="array" ref="C287">IFERROR(INDEX('Bill 32_hidden'!$C$3:$C$565,SMALL(IF('Bill 32_hidden'!$C$3:$C$565&gt;0,ROW('Bill 32_hidden'!$C$3:$C$565)),ROW(277:277))-2,1),"")</f>
        <v/>
      </c>
    </row>
    <row r="288" spans="1:3">
      <c r="A288" t="str">
        <f t="array" ref="A288">IFERROR(INDEX('Bill 32_hidden'!$A$3:$A$565,SMALL(IF('Bill 32_hidden'!$C$3:$C$565&gt;0,ROW('Bill 32_hidden'!$A$3:$A$565)),ROW(278:278))-2,1),"")</f>
        <v/>
      </c>
      <c r="B288" t="str" cm="1">
        <f t="array" ref="B288">IFERROR(INDEX('Bill 32_hidden'!$B$3:$B$565,SMALL(IF('Bill 32_hidden'!$C$3:$C$565&gt;0,ROW('Bill 32_hidden'!$B$3:$B$565)),ROW(278:278))-2,1),"")</f>
        <v/>
      </c>
      <c r="C288" s="838" t="str" cm="1">
        <f t="array" ref="C288">IFERROR(INDEX('Bill 32_hidden'!$C$3:$C$565,SMALL(IF('Bill 32_hidden'!$C$3:$C$565&gt;0,ROW('Bill 32_hidden'!$C$3:$C$565)),ROW(278:278))-2,1),"")</f>
        <v/>
      </c>
    </row>
    <row r="289" spans="1:3">
      <c r="A289" t="str">
        <f t="array" ref="A289">IFERROR(INDEX('Bill 32_hidden'!$A$3:$A$565,SMALL(IF('Bill 32_hidden'!$C$3:$C$565&gt;0,ROW('Bill 32_hidden'!$A$3:$A$565)),ROW(279:279))-2,1),"")</f>
        <v/>
      </c>
      <c r="B289" t="str" cm="1">
        <f t="array" ref="B289">IFERROR(INDEX('Bill 32_hidden'!$B$3:$B$565,SMALL(IF('Bill 32_hidden'!$C$3:$C$565&gt;0,ROW('Bill 32_hidden'!$B$3:$B$565)),ROW(279:279))-2,1),"")</f>
        <v/>
      </c>
      <c r="C289" s="838" t="str" cm="1">
        <f t="array" ref="C289">IFERROR(INDEX('Bill 32_hidden'!$C$3:$C$565,SMALL(IF('Bill 32_hidden'!$C$3:$C$565&gt;0,ROW('Bill 32_hidden'!$C$3:$C$565)),ROW(279:279))-2,1),"")</f>
        <v/>
      </c>
    </row>
    <row r="290" spans="1:3">
      <c r="A290" t="str">
        <f t="array" ref="A290">IFERROR(INDEX('Bill 32_hidden'!$A$3:$A$565,SMALL(IF('Bill 32_hidden'!$C$3:$C$565&gt;0,ROW('Bill 32_hidden'!$A$3:$A$565)),ROW(280:280))-2,1),"")</f>
        <v/>
      </c>
      <c r="B290" t="str" cm="1">
        <f t="array" ref="B290">IFERROR(INDEX('Bill 32_hidden'!$B$3:$B$565,SMALL(IF('Bill 32_hidden'!$C$3:$C$565&gt;0,ROW('Bill 32_hidden'!$B$3:$B$565)),ROW(280:280))-2,1),"")</f>
        <v/>
      </c>
      <c r="C290" s="838" t="str" cm="1">
        <f t="array" ref="C290">IFERROR(INDEX('Bill 32_hidden'!$C$3:$C$565,SMALL(IF('Bill 32_hidden'!$C$3:$C$565&gt;0,ROW('Bill 32_hidden'!$C$3:$C$565)),ROW(280:280))-2,1),"")</f>
        <v/>
      </c>
    </row>
    <row r="291" spans="1:3">
      <c r="A291" t="str">
        <f t="array" ref="A291">IFERROR(INDEX('Bill 32_hidden'!$A$3:$A$565,SMALL(IF('Bill 32_hidden'!$C$3:$C$565&gt;0,ROW('Bill 32_hidden'!$A$3:$A$565)),ROW(281:281))-2,1),"")</f>
        <v/>
      </c>
      <c r="B291" t="str" cm="1">
        <f t="array" ref="B291">IFERROR(INDEX('Bill 32_hidden'!$B$3:$B$565,SMALL(IF('Bill 32_hidden'!$C$3:$C$565&gt;0,ROW('Bill 32_hidden'!$B$3:$B$565)),ROW(281:281))-2,1),"")</f>
        <v/>
      </c>
      <c r="C291" s="838" t="str" cm="1">
        <f t="array" ref="C291">IFERROR(INDEX('Bill 32_hidden'!$C$3:$C$565,SMALL(IF('Bill 32_hidden'!$C$3:$C$565&gt;0,ROW('Bill 32_hidden'!$C$3:$C$565)),ROW(281:281))-2,1),"")</f>
        <v/>
      </c>
    </row>
    <row r="292" spans="1:3">
      <c r="A292" t="str">
        <f t="array" ref="A292">IFERROR(INDEX('Bill 32_hidden'!$A$3:$A$565,SMALL(IF('Bill 32_hidden'!$C$3:$C$565&gt;0,ROW('Bill 32_hidden'!$A$3:$A$565)),ROW(282:282))-2,1),"")</f>
        <v/>
      </c>
      <c r="B292" t="str" cm="1">
        <f t="array" ref="B292">IFERROR(INDEX('Bill 32_hidden'!$B$3:$B$565,SMALL(IF('Bill 32_hidden'!$C$3:$C$565&gt;0,ROW('Bill 32_hidden'!$B$3:$B$565)),ROW(282:282))-2,1),"")</f>
        <v/>
      </c>
      <c r="C292" s="838" t="str" cm="1">
        <f t="array" ref="C292">IFERROR(INDEX('Bill 32_hidden'!$C$3:$C$565,SMALL(IF('Bill 32_hidden'!$C$3:$C$565&gt;0,ROW('Bill 32_hidden'!$C$3:$C$565)),ROW(282:282))-2,1),"")</f>
        <v/>
      </c>
    </row>
    <row r="293" spans="1:3">
      <c r="A293" t="str">
        <f t="array" ref="A293">IFERROR(INDEX('Bill 32_hidden'!$A$3:$A$565,SMALL(IF('Bill 32_hidden'!$C$3:$C$565&gt;0,ROW('Bill 32_hidden'!$A$3:$A$565)),ROW(283:283))-2,1),"")</f>
        <v/>
      </c>
      <c r="B293" t="str" cm="1">
        <f t="array" ref="B293">IFERROR(INDEX('Bill 32_hidden'!$B$3:$B$565,SMALL(IF('Bill 32_hidden'!$C$3:$C$565&gt;0,ROW('Bill 32_hidden'!$B$3:$B$565)),ROW(283:283))-2,1),"")</f>
        <v/>
      </c>
      <c r="C293" s="838" t="str" cm="1">
        <f t="array" ref="C293">IFERROR(INDEX('Bill 32_hidden'!$C$3:$C$565,SMALL(IF('Bill 32_hidden'!$C$3:$C$565&gt;0,ROW('Bill 32_hidden'!$C$3:$C$565)),ROW(283:283))-2,1),"")</f>
        <v/>
      </c>
    </row>
    <row r="294" spans="1:3">
      <c r="A294" t="str">
        <f t="array" ref="A294">IFERROR(INDEX('Bill 32_hidden'!$A$3:$A$565,SMALL(IF('Bill 32_hidden'!$C$3:$C$565&gt;0,ROW('Bill 32_hidden'!$A$3:$A$565)),ROW(284:284))-2,1),"")</f>
        <v/>
      </c>
      <c r="B294" t="str" cm="1">
        <f t="array" ref="B294">IFERROR(INDEX('Bill 32_hidden'!$B$3:$B$565,SMALL(IF('Bill 32_hidden'!$C$3:$C$565&gt;0,ROW('Bill 32_hidden'!$B$3:$B$565)),ROW(284:284))-2,1),"")</f>
        <v/>
      </c>
      <c r="C294" s="838" t="str" cm="1">
        <f t="array" ref="C294">IFERROR(INDEX('Bill 32_hidden'!$C$3:$C$565,SMALL(IF('Bill 32_hidden'!$C$3:$C$565&gt;0,ROW('Bill 32_hidden'!$C$3:$C$565)),ROW(284:284))-2,1),"")</f>
        <v/>
      </c>
    </row>
    <row r="295" spans="1:3">
      <c r="A295" t="str">
        <f t="array" ref="A295">IFERROR(INDEX('Bill 32_hidden'!$A$3:$A$565,SMALL(IF('Bill 32_hidden'!$C$3:$C$565&gt;0,ROW('Bill 32_hidden'!$A$3:$A$565)),ROW(285:285))-2,1),"")</f>
        <v/>
      </c>
      <c r="B295" t="str" cm="1">
        <f t="array" ref="B295">IFERROR(INDEX('Bill 32_hidden'!$B$3:$B$565,SMALL(IF('Bill 32_hidden'!$C$3:$C$565&gt;0,ROW('Bill 32_hidden'!$B$3:$B$565)),ROW(285:285))-2,1),"")</f>
        <v/>
      </c>
      <c r="C295" s="838" t="str" cm="1">
        <f t="array" ref="C295">IFERROR(INDEX('Bill 32_hidden'!$C$3:$C$565,SMALL(IF('Bill 32_hidden'!$C$3:$C$565&gt;0,ROW('Bill 32_hidden'!$C$3:$C$565)),ROW(285:285))-2,1),"")</f>
        <v/>
      </c>
    </row>
    <row r="296" spans="1:3">
      <c r="A296" t="str">
        <f t="array" ref="A296">IFERROR(INDEX('Bill 32_hidden'!$A$3:$A$565,SMALL(IF('Bill 32_hidden'!$C$3:$C$565&gt;0,ROW('Bill 32_hidden'!$A$3:$A$565)),ROW(286:286))-2,1),"")</f>
        <v/>
      </c>
      <c r="B296" t="str" cm="1">
        <f t="array" ref="B296">IFERROR(INDEX('Bill 32_hidden'!$B$3:$B$565,SMALL(IF('Bill 32_hidden'!$C$3:$C$565&gt;0,ROW('Bill 32_hidden'!$B$3:$B$565)),ROW(286:286))-2,1),"")</f>
        <v/>
      </c>
      <c r="C296" s="838" t="str" cm="1">
        <f t="array" ref="C296">IFERROR(INDEX('Bill 32_hidden'!$C$3:$C$565,SMALL(IF('Bill 32_hidden'!$C$3:$C$565&gt;0,ROW('Bill 32_hidden'!$C$3:$C$565)),ROW(286:286))-2,1),"")</f>
        <v/>
      </c>
    </row>
    <row r="297" spans="1:3">
      <c r="A297" t="str">
        <f t="array" ref="A297">IFERROR(INDEX('Bill 32_hidden'!$A$3:$A$565,SMALL(IF('Bill 32_hidden'!$C$3:$C$565&gt;0,ROW('Bill 32_hidden'!$A$3:$A$565)),ROW(287:287))-2,1),"")</f>
        <v/>
      </c>
      <c r="B297" t="str" cm="1">
        <f t="array" ref="B297">IFERROR(INDEX('Bill 32_hidden'!$B$3:$B$565,SMALL(IF('Bill 32_hidden'!$C$3:$C$565&gt;0,ROW('Bill 32_hidden'!$B$3:$B$565)),ROW(287:287))-2,1),"")</f>
        <v/>
      </c>
      <c r="C297" s="838" t="str" cm="1">
        <f t="array" ref="C297">IFERROR(INDEX('Bill 32_hidden'!$C$3:$C$565,SMALL(IF('Bill 32_hidden'!$C$3:$C$565&gt;0,ROW('Bill 32_hidden'!$C$3:$C$565)),ROW(287:287))-2,1),"")</f>
        <v/>
      </c>
    </row>
    <row r="298" spans="1:3">
      <c r="A298" t="str">
        <f t="array" ref="A298">IFERROR(INDEX('Bill 32_hidden'!$A$3:$A$565,SMALL(IF('Bill 32_hidden'!$C$3:$C$565&gt;0,ROW('Bill 32_hidden'!$A$3:$A$565)),ROW(288:288))-2,1),"")</f>
        <v/>
      </c>
      <c r="B298" t="str" cm="1">
        <f t="array" ref="B298">IFERROR(INDEX('Bill 32_hidden'!$B$3:$B$565,SMALL(IF('Bill 32_hidden'!$C$3:$C$565&gt;0,ROW('Bill 32_hidden'!$B$3:$B$565)),ROW(288:288))-2,1),"")</f>
        <v/>
      </c>
      <c r="C298" s="838" t="str" cm="1">
        <f t="array" ref="C298">IFERROR(INDEX('Bill 32_hidden'!$C$3:$C$565,SMALL(IF('Bill 32_hidden'!$C$3:$C$565&gt;0,ROW('Bill 32_hidden'!$C$3:$C$565)),ROW(288:288))-2,1),"")</f>
        <v/>
      </c>
    </row>
    <row r="299" spans="1:3">
      <c r="A299" t="str">
        <f t="array" ref="A299">IFERROR(INDEX('Bill 32_hidden'!$A$3:$A$565,SMALL(IF('Bill 32_hidden'!$C$3:$C$565&gt;0,ROW('Bill 32_hidden'!$A$3:$A$565)),ROW(289:289))-2,1),"")</f>
        <v/>
      </c>
      <c r="B299" t="str" cm="1">
        <f t="array" ref="B299">IFERROR(INDEX('Bill 32_hidden'!$B$3:$B$565,SMALL(IF('Bill 32_hidden'!$C$3:$C$565&gt;0,ROW('Bill 32_hidden'!$B$3:$B$565)),ROW(289:289))-2,1),"")</f>
        <v/>
      </c>
      <c r="C299" s="838" t="str" cm="1">
        <f t="array" ref="C299">IFERROR(INDEX('Bill 32_hidden'!$C$3:$C$565,SMALL(IF('Bill 32_hidden'!$C$3:$C$565&gt;0,ROW('Bill 32_hidden'!$C$3:$C$565)),ROW(289:289))-2,1),"")</f>
        <v/>
      </c>
    </row>
    <row r="300" spans="1:3">
      <c r="A300" t="str">
        <f t="array" ref="A300">IFERROR(INDEX('Bill 32_hidden'!$A$3:$A$565,SMALL(IF('Bill 32_hidden'!$C$3:$C$565&gt;0,ROW('Bill 32_hidden'!$A$3:$A$565)),ROW(290:290))-2,1),"")</f>
        <v/>
      </c>
      <c r="B300" t="str" cm="1">
        <f t="array" ref="B300">IFERROR(INDEX('Bill 32_hidden'!$B$3:$B$565,SMALL(IF('Bill 32_hidden'!$C$3:$C$565&gt;0,ROW('Bill 32_hidden'!$B$3:$B$565)),ROW(290:290))-2,1),"")</f>
        <v/>
      </c>
      <c r="C300" s="838" t="str" cm="1">
        <f t="array" ref="C300">IFERROR(INDEX('Bill 32_hidden'!$C$3:$C$565,SMALL(IF('Bill 32_hidden'!$C$3:$C$565&gt;0,ROW('Bill 32_hidden'!$C$3:$C$565)),ROW(290:290))-2,1),"")</f>
        <v/>
      </c>
    </row>
    <row r="301" spans="1:3">
      <c r="A301" t="str">
        <f t="array" ref="A301">IFERROR(INDEX('Bill 32_hidden'!$A$3:$A$565,SMALL(IF('Bill 32_hidden'!$C$3:$C$565&gt;0,ROW('Bill 32_hidden'!$A$3:$A$565)),ROW(291:291))-2,1),"")</f>
        <v/>
      </c>
      <c r="B301" t="str" cm="1">
        <f t="array" ref="B301">IFERROR(INDEX('Bill 32_hidden'!$B$3:$B$565,SMALL(IF('Bill 32_hidden'!$C$3:$C$565&gt;0,ROW('Bill 32_hidden'!$B$3:$B$565)),ROW(291:291))-2,1),"")</f>
        <v/>
      </c>
      <c r="C301" s="838" t="str" cm="1">
        <f t="array" ref="C301">IFERROR(INDEX('Bill 32_hidden'!$C$3:$C$565,SMALL(IF('Bill 32_hidden'!$C$3:$C$565&gt;0,ROW('Bill 32_hidden'!$C$3:$C$565)),ROW(291:291))-2,1),"")</f>
        <v/>
      </c>
    </row>
    <row r="302" spans="1:3">
      <c r="A302" t="str">
        <f t="array" ref="A302">IFERROR(INDEX('Bill 32_hidden'!$A$3:$A$565,SMALL(IF('Bill 32_hidden'!$C$3:$C$565&gt;0,ROW('Bill 32_hidden'!$A$3:$A$565)),ROW(292:292))-2,1),"")</f>
        <v/>
      </c>
      <c r="B302" t="str" cm="1">
        <f t="array" ref="B302">IFERROR(INDEX('Bill 32_hidden'!$B$3:$B$565,SMALL(IF('Bill 32_hidden'!$C$3:$C$565&gt;0,ROW('Bill 32_hidden'!$B$3:$B$565)),ROW(292:292))-2,1),"")</f>
        <v/>
      </c>
      <c r="C302" s="838" t="str" cm="1">
        <f t="array" ref="C302">IFERROR(INDEX('Bill 32_hidden'!$C$3:$C$565,SMALL(IF('Bill 32_hidden'!$C$3:$C$565&gt;0,ROW('Bill 32_hidden'!$C$3:$C$565)),ROW(292:292))-2,1),"")</f>
        <v/>
      </c>
    </row>
    <row r="303" spans="1:3">
      <c r="A303" t="str">
        <f t="array" ref="A303">IFERROR(INDEX('Bill 32_hidden'!$A$3:$A$565,SMALL(IF('Bill 32_hidden'!$C$3:$C$565&gt;0,ROW('Bill 32_hidden'!$A$3:$A$565)),ROW(293:293))-2,1),"")</f>
        <v/>
      </c>
      <c r="B303" t="str" cm="1">
        <f t="array" ref="B303">IFERROR(INDEX('Bill 32_hidden'!$B$3:$B$565,SMALL(IF('Bill 32_hidden'!$C$3:$C$565&gt;0,ROW('Bill 32_hidden'!$B$3:$B$565)),ROW(293:293))-2,1),"")</f>
        <v/>
      </c>
      <c r="C303" s="838" t="str" cm="1">
        <f t="array" ref="C303">IFERROR(INDEX('Bill 32_hidden'!$C$3:$C$565,SMALL(IF('Bill 32_hidden'!$C$3:$C$565&gt;0,ROW('Bill 32_hidden'!$C$3:$C$565)),ROW(293:293))-2,1),"")</f>
        <v/>
      </c>
    </row>
    <row r="304" spans="1:3">
      <c r="A304" t="str">
        <f t="array" ref="A304">IFERROR(INDEX('Bill 32_hidden'!$A$3:$A$565,SMALL(IF('Bill 32_hidden'!$C$3:$C$565&gt;0,ROW('Bill 32_hidden'!$A$3:$A$565)),ROW(294:294))-2,1),"")</f>
        <v/>
      </c>
      <c r="B304" t="str" cm="1">
        <f t="array" ref="B304">IFERROR(INDEX('Bill 32_hidden'!$B$3:$B$565,SMALL(IF('Bill 32_hidden'!$C$3:$C$565&gt;0,ROW('Bill 32_hidden'!$B$3:$B$565)),ROW(294:294))-2,1),"")</f>
        <v/>
      </c>
      <c r="C304" s="838" t="str" cm="1">
        <f t="array" ref="C304">IFERROR(INDEX('Bill 32_hidden'!$C$3:$C$565,SMALL(IF('Bill 32_hidden'!$C$3:$C$565&gt;0,ROW('Bill 32_hidden'!$C$3:$C$565)),ROW(294:294))-2,1),"")</f>
        <v/>
      </c>
    </row>
    <row r="305" spans="1:3">
      <c r="A305" t="str">
        <f t="array" ref="A305">IFERROR(INDEX('Bill 32_hidden'!$A$3:$A$565,SMALL(IF('Bill 32_hidden'!$C$3:$C$565&gt;0,ROW('Bill 32_hidden'!$A$3:$A$565)),ROW(295:295))-2,1),"")</f>
        <v/>
      </c>
      <c r="B305" t="str" cm="1">
        <f t="array" ref="B305">IFERROR(INDEX('Bill 32_hidden'!$B$3:$B$565,SMALL(IF('Bill 32_hidden'!$C$3:$C$565&gt;0,ROW('Bill 32_hidden'!$B$3:$B$565)),ROW(295:295))-2,1),"")</f>
        <v/>
      </c>
      <c r="C305" s="838" t="str" cm="1">
        <f t="array" ref="C305">IFERROR(INDEX('Bill 32_hidden'!$C$3:$C$565,SMALL(IF('Bill 32_hidden'!$C$3:$C$565&gt;0,ROW('Bill 32_hidden'!$C$3:$C$565)),ROW(295:295))-2,1),"")</f>
        <v/>
      </c>
    </row>
    <row r="306" spans="1:3">
      <c r="A306" t="str">
        <f t="array" ref="A306">IFERROR(INDEX('Bill 32_hidden'!$A$3:$A$565,SMALL(IF('Bill 32_hidden'!$C$3:$C$565&gt;0,ROW('Bill 32_hidden'!$A$3:$A$565)),ROW(296:296))-2,1),"")</f>
        <v/>
      </c>
      <c r="B306" t="str" cm="1">
        <f t="array" ref="B306">IFERROR(INDEX('Bill 32_hidden'!$B$3:$B$565,SMALL(IF('Bill 32_hidden'!$C$3:$C$565&gt;0,ROW('Bill 32_hidden'!$B$3:$B$565)),ROW(296:296))-2,1),"")</f>
        <v/>
      </c>
      <c r="C306" s="838" t="str" cm="1">
        <f t="array" ref="C306">IFERROR(INDEX('Bill 32_hidden'!$C$3:$C$565,SMALL(IF('Bill 32_hidden'!$C$3:$C$565&gt;0,ROW('Bill 32_hidden'!$C$3:$C$565)),ROW(296:296))-2,1),"")</f>
        <v/>
      </c>
    </row>
    <row r="307" spans="1:3">
      <c r="A307" t="str">
        <f t="array" ref="A307">IFERROR(INDEX('Bill 32_hidden'!$A$3:$A$565,SMALL(IF('Bill 32_hidden'!$C$3:$C$565&gt;0,ROW('Bill 32_hidden'!$A$3:$A$565)),ROW(297:297))-2,1),"")</f>
        <v/>
      </c>
      <c r="B307" t="str" cm="1">
        <f t="array" ref="B307">IFERROR(INDEX('Bill 32_hidden'!$B$3:$B$565,SMALL(IF('Bill 32_hidden'!$C$3:$C$565&gt;0,ROW('Bill 32_hidden'!$B$3:$B$565)),ROW(297:297))-2,1),"")</f>
        <v/>
      </c>
      <c r="C307" s="838" t="str" cm="1">
        <f t="array" ref="C307">IFERROR(INDEX('Bill 32_hidden'!$C$3:$C$565,SMALL(IF('Bill 32_hidden'!$C$3:$C$565&gt;0,ROW('Bill 32_hidden'!$C$3:$C$565)),ROW(297:297))-2,1),"")</f>
        <v/>
      </c>
    </row>
    <row r="308" spans="1:3">
      <c r="A308" t="str">
        <f t="array" ref="A308">IFERROR(INDEX('Bill 32_hidden'!$A$3:$A$565,SMALL(IF('Bill 32_hidden'!$C$3:$C$565&gt;0,ROW('Bill 32_hidden'!$A$3:$A$565)),ROW(298:298))-2,1),"")</f>
        <v/>
      </c>
      <c r="B308" t="str" cm="1">
        <f t="array" ref="B308">IFERROR(INDEX('Bill 32_hidden'!$B$3:$B$565,SMALL(IF('Bill 32_hidden'!$C$3:$C$565&gt;0,ROW('Bill 32_hidden'!$B$3:$B$565)),ROW(298:298))-2,1),"")</f>
        <v/>
      </c>
      <c r="C308" s="838" t="str" cm="1">
        <f t="array" ref="C308">IFERROR(INDEX('Bill 32_hidden'!$C$3:$C$565,SMALL(IF('Bill 32_hidden'!$C$3:$C$565&gt;0,ROW('Bill 32_hidden'!$C$3:$C$565)),ROW(298:298))-2,1),"")</f>
        <v/>
      </c>
    </row>
    <row r="309" spans="1:3">
      <c r="A309" t="str">
        <f t="array" ref="A309">IFERROR(INDEX('Bill 32_hidden'!$A$3:$A$565,SMALL(IF('Bill 32_hidden'!$C$3:$C$565&gt;0,ROW('Bill 32_hidden'!$A$3:$A$565)),ROW(299:299))-2,1),"")</f>
        <v/>
      </c>
      <c r="B309" t="str" cm="1">
        <f t="array" ref="B309">IFERROR(INDEX('Bill 32_hidden'!$B$3:$B$565,SMALL(IF('Bill 32_hidden'!$C$3:$C$565&gt;0,ROW('Bill 32_hidden'!$B$3:$B$565)),ROW(299:299))-2,1),"")</f>
        <v/>
      </c>
      <c r="C309" s="838" t="str" cm="1">
        <f t="array" ref="C309">IFERROR(INDEX('Bill 32_hidden'!$C$3:$C$565,SMALL(IF('Bill 32_hidden'!$C$3:$C$565&gt;0,ROW('Bill 32_hidden'!$C$3:$C$565)),ROW(299:299))-2,1),"")</f>
        <v/>
      </c>
    </row>
    <row r="310" spans="1:3">
      <c r="A310" t="str">
        <f t="array" ref="A310">IFERROR(INDEX('Bill 32_hidden'!$A$3:$A$565,SMALL(IF('Bill 32_hidden'!$C$3:$C$565&gt;0,ROW('Bill 32_hidden'!$A$3:$A$565)),ROW(300:300))-2,1),"")</f>
        <v/>
      </c>
      <c r="B310" t="str" cm="1">
        <f t="array" ref="B310">IFERROR(INDEX('Bill 32_hidden'!$B$3:$B$565,SMALL(IF('Bill 32_hidden'!$C$3:$C$565&gt;0,ROW('Bill 32_hidden'!$B$3:$B$565)),ROW(300:300))-2,1),"")</f>
        <v/>
      </c>
      <c r="C310" s="838" t="str" cm="1">
        <f t="array" ref="C310">IFERROR(INDEX('Bill 32_hidden'!$C$3:$C$565,SMALL(IF('Bill 32_hidden'!$C$3:$C$565&gt;0,ROW('Bill 32_hidden'!$C$3:$C$565)),ROW(300:300))-2,1),"")</f>
        <v/>
      </c>
    </row>
    <row r="311" spans="1:3">
      <c r="A311" t="str">
        <f t="array" ref="A311">IFERROR(INDEX('Bill 32_hidden'!$A$3:$A$565,SMALL(IF('Bill 32_hidden'!$C$3:$C$565&gt;0,ROW('Bill 32_hidden'!$A$3:$A$565)),ROW(301:301))-2,1),"")</f>
        <v/>
      </c>
      <c r="B311" t="str" cm="1">
        <f t="array" ref="B311">IFERROR(INDEX('Bill 32_hidden'!$B$3:$B$565,SMALL(IF('Bill 32_hidden'!$C$3:$C$565&gt;0,ROW('Bill 32_hidden'!$B$3:$B$565)),ROW(301:301))-2,1),"")</f>
        <v/>
      </c>
      <c r="C311" s="838" t="str" cm="1">
        <f t="array" ref="C311">IFERROR(INDEX('Bill 32_hidden'!$C$3:$C$565,SMALL(IF('Bill 32_hidden'!$C$3:$C$565&gt;0,ROW('Bill 32_hidden'!$C$3:$C$565)),ROW(301:301))-2,1),"")</f>
        <v/>
      </c>
    </row>
    <row r="312" spans="1:3">
      <c r="A312" t="str">
        <f t="array" ref="A312">IFERROR(INDEX('Bill 32_hidden'!$A$3:$A$565,SMALL(IF('Bill 32_hidden'!$C$3:$C$565&gt;0,ROW('Bill 32_hidden'!$A$3:$A$565)),ROW(302:302))-2,1),"")</f>
        <v/>
      </c>
      <c r="B312" t="str" cm="1">
        <f t="array" ref="B312">IFERROR(INDEX('Bill 32_hidden'!$B$3:$B$565,SMALL(IF('Bill 32_hidden'!$C$3:$C$565&gt;0,ROW('Bill 32_hidden'!$B$3:$B$565)),ROW(302:302))-2,1),"")</f>
        <v/>
      </c>
      <c r="C312" s="838" t="str" cm="1">
        <f t="array" ref="C312">IFERROR(INDEX('Bill 32_hidden'!$C$3:$C$565,SMALL(IF('Bill 32_hidden'!$C$3:$C$565&gt;0,ROW('Bill 32_hidden'!$C$3:$C$565)),ROW(302:302))-2,1),"")</f>
        <v/>
      </c>
    </row>
    <row r="313" spans="1:3">
      <c r="A313" t="str">
        <f t="array" ref="A313">IFERROR(INDEX('Bill 32_hidden'!$A$3:$A$565,SMALL(IF('Bill 32_hidden'!$C$3:$C$565&gt;0,ROW('Bill 32_hidden'!$A$3:$A$565)),ROW(303:303))-2,1),"")</f>
        <v/>
      </c>
      <c r="B313" t="str" cm="1">
        <f t="array" ref="B313">IFERROR(INDEX('Bill 32_hidden'!$B$3:$B$565,SMALL(IF('Bill 32_hidden'!$C$3:$C$565&gt;0,ROW('Bill 32_hidden'!$B$3:$B$565)),ROW(303:303))-2,1),"")</f>
        <v/>
      </c>
      <c r="C313" s="838" t="str" cm="1">
        <f t="array" ref="C313">IFERROR(INDEX('Bill 32_hidden'!$C$3:$C$565,SMALL(IF('Bill 32_hidden'!$C$3:$C$565&gt;0,ROW('Bill 32_hidden'!$C$3:$C$565)),ROW(303:303))-2,1),"")</f>
        <v/>
      </c>
    </row>
    <row r="314" spans="1:3">
      <c r="A314" t="str">
        <f t="array" ref="A314">IFERROR(INDEX('Bill 32_hidden'!$A$3:$A$565,SMALL(IF('Bill 32_hidden'!$C$3:$C$565&gt;0,ROW('Bill 32_hidden'!$A$3:$A$565)),ROW(304:304))-2,1),"")</f>
        <v/>
      </c>
      <c r="B314" t="str" cm="1">
        <f t="array" ref="B314">IFERROR(INDEX('Bill 32_hidden'!$B$3:$B$565,SMALL(IF('Bill 32_hidden'!$C$3:$C$565&gt;0,ROW('Bill 32_hidden'!$B$3:$B$565)),ROW(304:304))-2,1),"")</f>
        <v/>
      </c>
      <c r="C314" s="838" t="str" cm="1">
        <f t="array" ref="C314">IFERROR(INDEX('Bill 32_hidden'!$C$3:$C$565,SMALL(IF('Bill 32_hidden'!$C$3:$C$565&gt;0,ROW('Bill 32_hidden'!$C$3:$C$565)),ROW(304:304))-2,1),"")</f>
        <v/>
      </c>
    </row>
    <row r="315" spans="1:3">
      <c r="A315" t="str">
        <f t="array" ref="A315">IFERROR(INDEX('Bill 32_hidden'!$A$3:$A$565,SMALL(IF('Bill 32_hidden'!$C$3:$C$565&gt;0,ROW('Bill 32_hidden'!$A$3:$A$565)),ROW(305:305))-2,1),"")</f>
        <v/>
      </c>
      <c r="B315" t="str" cm="1">
        <f t="array" ref="B315">IFERROR(INDEX('Bill 32_hidden'!$B$3:$B$565,SMALL(IF('Bill 32_hidden'!$C$3:$C$565&gt;0,ROW('Bill 32_hidden'!$B$3:$B$565)),ROW(305:305))-2,1),"")</f>
        <v/>
      </c>
      <c r="C315" s="838" t="str" cm="1">
        <f t="array" ref="C315">IFERROR(INDEX('Bill 32_hidden'!$C$3:$C$565,SMALL(IF('Bill 32_hidden'!$C$3:$C$565&gt;0,ROW('Bill 32_hidden'!$C$3:$C$565)),ROW(305:305))-2,1),"")</f>
        <v/>
      </c>
    </row>
    <row r="316" spans="1:3">
      <c r="A316" t="str">
        <f t="array" ref="A316">IFERROR(INDEX('Bill 32_hidden'!$A$3:$A$565,SMALL(IF('Bill 32_hidden'!$C$3:$C$565&gt;0,ROW('Bill 32_hidden'!$A$3:$A$565)),ROW(306:306))-2,1),"")</f>
        <v/>
      </c>
      <c r="B316" t="str" cm="1">
        <f t="array" ref="B316">IFERROR(INDEX('Bill 32_hidden'!$B$3:$B$565,SMALL(IF('Bill 32_hidden'!$C$3:$C$565&gt;0,ROW('Bill 32_hidden'!$B$3:$B$565)),ROW(306:306))-2,1),"")</f>
        <v/>
      </c>
      <c r="C316" s="838" t="str" cm="1">
        <f t="array" ref="C316">IFERROR(INDEX('Bill 32_hidden'!$C$3:$C$565,SMALL(IF('Bill 32_hidden'!$C$3:$C$565&gt;0,ROW('Bill 32_hidden'!$C$3:$C$565)),ROW(306:306))-2,1),"")</f>
        <v/>
      </c>
    </row>
    <row r="317" spans="1:3">
      <c r="A317" t="str">
        <f t="array" ref="A317">IFERROR(INDEX('Bill 32_hidden'!$A$3:$A$565,SMALL(IF('Bill 32_hidden'!$C$3:$C$565&gt;0,ROW('Bill 32_hidden'!$A$3:$A$565)),ROW(307:307))-2,1),"")</f>
        <v/>
      </c>
      <c r="B317" t="str" cm="1">
        <f t="array" ref="B317">IFERROR(INDEX('Bill 32_hidden'!$B$3:$B$565,SMALL(IF('Bill 32_hidden'!$C$3:$C$565&gt;0,ROW('Bill 32_hidden'!$B$3:$B$565)),ROW(307:307))-2,1),"")</f>
        <v/>
      </c>
      <c r="C317" s="838" t="str" cm="1">
        <f t="array" ref="C317">IFERROR(INDEX('Bill 32_hidden'!$C$3:$C$565,SMALL(IF('Bill 32_hidden'!$C$3:$C$565&gt;0,ROW('Bill 32_hidden'!$C$3:$C$565)),ROW(307:307))-2,1),"")</f>
        <v/>
      </c>
    </row>
    <row r="318" spans="1:3">
      <c r="A318" t="str">
        <f t="array" ref="A318">IFERROR(INDEX('Bill 32_hidden'!$A$3:$A$565,SMALL(IF('Bill 32_hidden'!$C$3:$C$565&gt;0,ROW('Bill 32_hidden'!$A$3:$A$565)),ROW(308:308))-2,1),"")</f>
        <v/>
      </c>
      <c r="B318" t="str" cm="1">
        <f t="array" ref="B318">IFERROR(INDEX('Bill 32_hidden'!$B$3:$B$565,SMALL(IF('Bill 32_hidden'!$C$3:$C$565&gt;0,ROW('Bill 32_hidden'!$B$3:$B$565)),ROW(308:308))-2,1),"")</f>
        <v/>
      </c>
      <c r="C318" s="838" t="str" cm="1">
        <f t="array" ref="C318">IFERROR(INDEX('Bill 32_hidden'!$C$3:$C$565,SMALL(IF('Bill 32_hidden'!$C$3:$C$565&gt;0,ROW('Bill 32_hidden'!$C$3:$C$565)),ROW(308:308))-2,1),"")</f>
        <v/>
      </c>
    </row>
    <row r="319" spans="1:3">
      <c r="A319" t="str">
        <f t="array" ref="A319">IFERROR(INDEX('Bill 32_hidden'!$A$3:$A$565,SMALL(IF('Bill 32_hidden'!$C$3:$C$565&gt;0,ROW('Bill 32_hidden'!$A$3:$A$565)),ROW(309:309))-2,1),"")</f>
        <v/>
      </c>
      <c r="B319" t="str" cm="1">
        <f t="array" ref="B319">IFERROR(INDEX('Bill 32_hidden'!$B$3:$B$565,SMALL(IF('Bill 32_hidden'!$C$3:$C$565&gt;0,ROW('Bill 32_hidden'!$B$3:$B$565)),ROW(309:309))-2,1),"")</f>
        <v/>
      </c>
      <c r="C319" s="838" t="str" cm="1">
        <f t="array" ref="C319">IFERROR(INDEX('Bill 32_hidden'!$C$3:$C$565,SMALL(IF('Bill 32_hidden'!$C$3:$C$565&gt;0,ROW('Bill 32_hidden'!$C$3:$C$565)),ROW(309:309))-2,1),"")</f>
        <v/>
      </c>
    </row>
    <row r="320" spans="1:3">
      <c r="A320" t="str">
        <f t="array" ref="A320">IFERROR(INDEX('Bill 32_hidden'!$A$3:$A$565,SMALL(IF('Bill 32_hidden'!$C$3:$C$565&gt;0,ROW('Bill 32_hidden'!$A$3:$A$565)),ROW(310:310))-2,1),"")</f>
        <v/>
      </c>
      <c r="B320" t="str" cm="1">
        <f t="array" ref="B320">IFERROR(INDEX('Bill 32_hidden'!$B$3:$B$565,SMALL(IF('Bill 32_hidden'!$C$3:$C$565&gt;0,ROW('Bill 32_hidden'!$B$3:$B$565)),ROW(310:310))-2,1),"")</f>
        <v/>
      </c>
      <c r="C320" s="838" t="str" cm="1">
        <f t="array" ref="C320">IFERROR(INDEX('Bill 32_hidden'!$C$3:$C$565,SMALL(IF('Bill 32_hidden'!$C$3:$C$565&gt;0,ROW('Bill 32_hidden'!$C$3:$C$565)),ROW(310:310))-2,1),"")</f>
        <v/>
      </c>
    </row>
    <row r="321" spans="1:3">
      <c r="A321" t="str">
        <f t="array" ref="A321">IFERROR(INDEX('Bill 32_hidden'!$A$3:$A$565,SMALL(IF('Bill 32_hidden'!$C$3:$C$565&gt;0,ROW('Bill 32_hidden'!$A$3:$A$565)),ROW(311:311))-2,1),"")</f>
        <v/>
      </c>
      <c r="B321" t="str" cm="1">
        <f t="array" ref="B321">IFERROR(INDEX('Bill 32_hidden'!$B$3:$B$565,SMALL(IF('Bill 32_hidden'!$C$3:$C$565&gt;0,ROW('Bill 32_hidden'!$B$3:$B$565)),ROW(311:311))-2,1),"")</f>
        <v/>
      </c>
      <c r="C321" s="838" t="str" cm="1">
        <f t="array" ref="C321">IFERROR(INDEX('Bill 32_hidden'!$C$3:$C$565,SMALL(IF('Bill 32_hidden'!$C$3:$C$565&gt;0,ROW('Bill 32_hidden'!$C$3:$C$565)),ROW(311:311))-2,1),"")</f>
        <v/>
      </c>
    </row>
    <row r="322" spans="1:3">
      <c r="A322" t="str">
        <f t="array" ref="A322">IFERROR(INDEX('Bill 32_hidden'!$A$3:$A$565,SMALL(IF('Bill 32_hidden'!$C$3:$C$565&gt;0,ROW('Bill 32_hidden'!$A$3:$A$565)),ROW(312:312))-2,1),"")</f>
        <v/>
      </c>
      <c r="B322" t="str" cm="1">
        <f t="array" ref="B322">IFERROR(INDEX('Bill 32_hidden'!$B$3:$B$565,SMALL(IF('Bill 32_hidden'!$C$3:$C$565&gt;0,ROW('Bill 32_hidden'!$B$3:$B$565)),ROW(312:312))-2,1),"")</f>
        <v/>
      </c>
      <c r="C322" s="838" t="str" cm="1">
        <f t="array" ref="C322">IFERROR(INDEX('Bill 32_hidden'!$C$3:$C$565,SMALL(IF('Bill 32_hidden'!$C$3:$C$565&gt;0,ROW('Bill 32_hidden'!$C$3:$C$565)),ROW(312:312))-2,1),"")</f>
        <v/>
      </c>
    </row>
    <row r="323" spans="1:3">
      <c r="A323" t="str">
        <f t="array" ref="A323">IFERROR(INDEX('Bill 32_hidden'!$A$3:$A$565,SMALL(IF('Bill 32_hidden'!$C$3:$C$565&gt;0,ROW('Bill 32_hidden'!$A$3:$A$565)),ROW(313:313))-2,1),"")</f>
        <v/>
      </c>
      <c r="B323" t="str" cm="1">
        <f t="array" ref="B323">IFERROR(INDEX('Bill 32_hidden'!$B$3:$B$565,SMALL(IF('Bill 32_hidden'!$C$3:$C$565&gt;0,ROW('Bill 32_hidden'!$B$3:$B$565)),ROW(313:313))-2,1),"")</f>
        <v/>
      </c>
      <c r="C323" s="838" t="str" cm="1">
        <f t="array" ref="C323">IFERROR(INDEX('Bill 32_hidden'!$C$3:$C$565,SMALL(IF('Bill 32_hidden'!$C$3:$C$565&gt;0,ROW('Bill 32_hidden'!$C$3:$C$565)),ROW(313:313))-2,1),"")</f>
        <v/>
      </c>
    </row>
    <row r="324" spans="1:3">
      <c r="A324" t="str">
        <f t="array" ref="A324">IFERROR(INDEX('Bill 32_hidden'!$A$3:$A$565,SMALL(IF('Bill 32_hidden'!$C$3:$C$565&gt;0,ROW('Bill 32_hidden'!$A$3:$A$565)),ROW(314:314))-2,1),"")</f>
        <v/>
      </c>
      <c r="B324" t="str" cm="1">
        <f t="array" ref="B324">IFERROR(INDEX('Bill 32_hidden'!$B$3:$B$565,SMALL(IF('Bill 32_hidden'!$C$3:$C$565&gt;0,ROW('Bill 32_hidden'!$B$3:$B$565)),ROW(314:314))-2,1),"")</f>
        <v/>
      </c>
      <c r="C324" s="838" t="str" cm="1">
        <f t="array" ref="C324">IFERROR(INDEX('Bill 32_hidden'!$C$3:$C$565,SMALL(IF('Bill 32_hidden'!$C$3:$C$565&gt;0,ROW('Bill 32_hidden'!$C$3:$C$565)),ROW(314:314))-2,1),"")</f>
        <v/>
      </c>
    </row>
    <row r="325" spans="1:3">
      <c r="A325" t="str">
        <f t="array" ref="A325">IFERROR(INDEX('Bill 32_hidden'!$A$3:$A$565,SMALL(IF('Bill 32_hidden'!$C$3:$C$565&gt;0,ROW('Bill 32_hidden'!$A$3:$A$565)),ROW(315:315))-2,1),"")</f>
        <v/>
      </c>
      <c r="B325" t="str" cm="1">
        <f t="array" ref="B325">IFERROR(INDEX('Bill 32_hidden'!$B$3:$B$565,SMALL(IF('Bill 32_hidden'!$C$3:$C$565&gt;0,ROW('Bill 32_hidden'!$B$3:$B$565)),ROW(315:315))-2,1),"")</f>
        <v/>
      </c>
      <c r="C325" s="838" t="str" cm="1">
        <f t="array" ref="C325">IFERROR(INDEX('Bill 32_hidden'!$C$3:$C$565,SMALL(IF('Bill 32_hidden'!$C$3:$C$565&gt;0,ROW('Bill 32_hidden'!$C$3:$C$565)),ROW(315:315))-2,1),"")</f>
        <v/>
      </c>
    </row>
    <row r="326" spans="1:3">
      <c r="A326" t="str">
        <f t="array" ref="A326">IFERROR(INDEX('Bill 32_hidden'!$A$3:$A$565,SMALL(IF('Bill 32_hidden'!$C$3:$C$565&gt;0,ROW('Bill 32_hidden'!$A$3:$A$565)),ROW(316:316))-2,1),"")</f>
        <v/>
      </c>
      <c r="B326" t="str" cm="1">
        <f t="array" ref="B326">IFERROR(INDEX('Bill 32_hidden'!$B$3:$B$565,SMALL(IF('Bill 32_hidden'!$C$3:$C$565&gt;0,ROW('Bill 32_hidden'!$B$3:$B$565)),ROW(316:316))-2,1),"")</f>
        <v/>
      </c>
      <c r="C326" s="838" t="str" cm="1">
        <f t="array" ref="C326">IFERROR(INDEX('Bill 32_hidden'!$C$3:$C$565,SMALL(IF('Bill 32_hidden'!$C$3:$C$565&gt;0,ROW('Bill 32_hidden'!$C$3:$C$565)),ROW(316:316))-2,1),"")</f>
        <v/>
      </c>
    </row>
    <row r="327" spans="1:3">
      <c r="A327" t="str">
        <f t="array" ref="A327">IFERROR(INDEX('Bill 32_hidden'!$A$3:$A$565,SMALL(IF('Bill 32_hidden'!$C$3:$C$565&gt;0,ROW('Bill 32_hidden'!$A$3:$A$565)),ROW(317:317))-2,1),"")</f>
        <v/>
      </c>
      <c r="B327" t="str" cm="1">
        <f t="array" ref="B327">IFERROR(INDEX('Bill 32_hidden'!$B$3:$B$565,SMALL(IF('Bill 32_hidden'!$C$3:$C$565&gt;0,ROW('Bill 32_hidden'!$B$3:$B$565)),ROW(317:317))-2,1),"")</f>
        <v/>
      </c>
      <c r="C327" s="838" t="str" cm="1">
        <f t="array" ref="C327">IFERROR(INDEX('Bill 32_hidden'!$C$3:$C$565,SMALL(IF('Bill 32_hidden'!$C$3:$C$565&gt;0,ROW('Bill 32_hidden'!$C$3:$C$565)),ROW(317:317))-2,1),"")</f>
        <v/>
      </c>
    </row>
    <row r="328" spans="1:3">
      <c r="A328" t="str">
        <f t="array" ref="A328">IFERROR(INDEX('Bill 32_hidden'!$A$3:$A$565,SMALL(IF('Bill 32_hidden'!$C$3:$C$565&gt;0,ROW('Bill 32_hidden'!$A$3:$A$565)),ROW(318:318))-2,1),"")</f>
        <v/>
      </c>
      <c r="B328" t="str" cm="1">
        <f t="array" ref="B328">IFERROR(INDEX('Bill 32_hidden'!$B$3:$B$565,SMALL(IF('Bill 32_hidden'!$C$3:$C$565&gt;0,ROW('Bill 32_hidden'!$B$3:$B$565)),ROW(318:318))-2,1),"")</f>
        <v/>
      </c>
      <c r="C328" s="838" t="str" cm="1">
        <f t="array" ref="C328">IFERROR(INDEX('Bill 32_hidden'!$C$3:$C$565,SMALL(IF('Bill 32_hidden'!$C$3:$C$565&gt;0,ROW('Bill 32_hidden'!$C$3:$C$565)),ROW(318:318))-2,1),"")</f>
        <v/>
      </c>
    </row>
    <row r="329" spans="1:3">
      <c r="A329" t="str">
        <f t="array" ref="A329">IFERROR(INDEX('Bill 32_hidden'!$A$3:$A$565,SMALL(IF('Bill 32_hidden'!$C$3:$C$565&gt;0,ROW('Bill 32_hidden'!$A$3:$A$565)),ROW(319:319))-2,1),"")</f>
        <v/>
      </c>
      <c r="B329" t="str" cm="1">
        <f t="array" ref="B329">IFERROR(INDEX('Bill 32_hidden'!$B$3:$B$565,SMALL(IF('Bill 32_hidden'!$C$3:$C$565&gt;0,ROW('Bill 32_hidden'!$B$3:$B$565)),ROW(319:319))-2,1),"")</f>
        <v/>
      </c>
      <c r="C329" s="838" t="str" cm="1">
        <f t="array" ref="C329">IFERROR(INDEX('Bill 32_hidden'!$C$3:$C$565,SMALL(IF('Bill 32_hidden'!$C$3:$C$565&gt;0,ROW('Bill 32_hidden'!$C$3:$C$565)),ROW(319:319))-2,1),"")</f>
        <v/>
      </c>
    </row>
    <row r="330" spans="1:3">
      <c r="A330" t="str">
        <f t="array" ref="A330">IFERROR(INDEX('Bill 32_hidden'!$A$3:$A$565,SMALL(IF('Bill 32_hidden'!$C$3:$C$565&gt;0,ROW('Bill 32_hidden'!$A$3:$A$565)),ROW(320:320))-2,1),"")</f>
        <v/>
      </c>
      <c r="B330" t="str" cm="1">
        <f t="array" ref="B330">IFERROR(INDEX('Bill 32_hidden'!$B$3:$B$565,SMALL(IF('Bill 32_hidden'!$C$3:$C$565&gt;0,ROW('Bill 32_hidden'!$B$3:$B$565)),ROW(320:320))-2,1),"")</f>
        <v/>
      </c>
      <c r="C330" s="838" t="str" cm="1">
        <f t="array" ref="C330">IFERROR(INDEX('Bill 32_hidden'!$C$3:$C$565,SMALL(IF('Bill 32_hidden'!$C$3:$C$565&gt;0,ROW('Bill 32_hidden'!$C$3:$C$565)),ROW(320:320))-2,1),"")</f>
        <v/>
      </c>
    </row>
    <row r="331" spans="1:3">
      <c r="A331" t="str">
        <f t="array" ref="A331">IFERROR(INDEX('Bill 32_hidden'!$A$3:$A$565,SMALL(IF('Bill 32_hidden'!$C$3:$C$565&gt;0,ROW('Bill 32_hidden'!$A$3:$A$565)),ROW(321:321))-2,1),"")</f>
        <v/>
      </c>
      <c r="B331" t="str" cm="1">
        <f t="array" ref="B331">IFERROR(INDEX('Bill 32_hidden'!$B$3:$B$565,SMALL(IF('Bill 32_hidden'!$C$3:$C$565&gt;0,ROW('Bill 32_hidden'!$B$3:$B$565)),ROW(321:321))-2,1),"")</f>
        <v/>
      </c>
      <c r="C331" s="838" t="str" cm="1">
        <f t="array" ref="C331">IFERROR(INDEX('Bill 32_hidden'!$C$3:$C$565,SMALL(IF('Bill 32_hidden'!$C$3:$C$565&gt;0,ROW('Bill 32_hidden'!$C$3:$C$565)),ROW(321:321))-2,1),"")</f>
        <v/>
      </c>
    </row>
    <row r="332" spans="1:3">
      <c r="A332" t="str">
        <f t="array" ref="A332">IFERROR(INDEX('Bill 32_hidden'!$A$3:$A$565,SMALL(IF('Bill 32_hidden'!$C$3:$C$565&gt;0,ROW('Bill 32_hidden'!$A$3:$A$565)),ROW(322:322))-2,1),"")</f>
        <v/>
      </c>
      <c r="B332" t="str" cm="1">
        <f t="array" ref="B332">IFERROR(INDEX('Bill 32_hidden'!$B$3:$B$565,SMALL(IF('Bill 32_hidden'!$C$3:$C$565&gt;0,ROW('Bill 32_hidden'!$B$3:$B$565)),ROW(322:322))-2,1),"")</f>
        <v/>
      </c>
      <c r="C332" s="838" t="str" cm="1">
        <f t="array" ref="C332">IFERROR(INDEX('Bill 32_hidden'!$C$3:$C$565,SMALL(IF('Bill 32_hidden'!$C$3:$C$565&gt;0,ROW('Bill 32_hidden'!$C$3:$C$565)),ROW(322:322))-2,1),"")</f>
        <v/>
      </c>
    </row>
    <row r="333" spans="1:3">
      <c r="A333" t="str">
        <f t="array" ref="A333">IFERROR(INDEX('Bill 32_hidden'!$A$3:$A$565,SMALL(IF('Bill 32_hidden'!$C$3:$C$565&gt;0,ROW('Bill 32_hidden'!$A$3:$A$565)),ROW(323:323))-2,1),"")</f>
        <v/>
      </c>
      <c r="B333" t="str" cm="1">
        <f t="array" ref="B333">IFERROR(INDEX('Bill 32_hidden'!$B$3:$B$565,SMALL(IF('Bill 32_hidden'!$C$3:$C$565&gt;0,ROW('Bill 32_hidden'!$B$3:$B$565)),ROW(323:323))-2,1),"")</f>
        <v/>
      </c>
      <c r="C333" s="838" t="str" cm="1">
        <f t="array" ref="C333">IFERROR(INDEX('Bill 32_hidden'!$C$3:$C$565,SMALL(IF('Bill 32_hidden'!$C$3:$C$565&gt;0,ROW('Bill 32_hidden'!$C$3:$C$565)),ROW(323:323))-2,1),"")</f>
        <v/>
      </c>
    </row>
    <row r="334" spans="1:3">
      <c r="A334" t="str">
        <f t="array" ref="A334">IFERROR(INDEX('Bill 32_hidden'!$A$3:$A$565,SMALL(IF('Bill 32_hidden'!$C$3:$C$565&gt;0,ROW('Bill 32_hidden'!$A$3:$A$565)),ROW(324:324))-2,1),"")</f>
        <v/>
      </c>
      <c r="B334" t="str" cm="1">
        <f t="array" ref="B334">IFERROR(INDEX('Bill 32_hidden'!$B$3:$B$565,SMALL(IF('Bill 32_hidden'!$C$3:$C$565&gt;0,ROW('Bill 32_hidden'!$B$3:$B$565)),ROW(324:324))-2,1),"")</f>
        <v/>
      </c>
      <c r="C334" s="838" t="str" cm="1">
        <f t="array" ref="C334">IFERROR(INDEX('Bill 32_hidden'!$C$3:$C$565,SMALL(IF('Bill 32_hidden'!$C$3:$C$565&gt;0,ROW('Bill 32_hidden'!$C$3:$C$565)),ROW(324:324))-2,1),"")</f>
        <v/>
      </c>
    </row>
    <row r="335" spans="1:3">
      <c r="A335" t="str">
        <f t="array" ref="A335">IFERROR(INDEX('Bill 32_hidden'!$A$3:$A$565,SMALL(IF('Bill 32_hidden'!$C$3:$C$565&gt;0,ROW('Bill 32_hidden'!$A$3:$A$565)),ROW(325:325))-2,1),"")</f>
        <v/>
      </c>
      <c r="B335" t="str" cm="1">
        <f t="array" ref="B335">IFERROR(INDEX('Bill 32_hidden'!$B$3:$B$565,SMALL(IF('Bill 32_hidden'!$C$3:$C$565&gt;0,ROW('Bill 32_hidden'!$B$3:$B$565)),ROW(325:325))-2,1),"")</f>
        <v/>
      </c>
      <c r="C335" s="838" t="str" cm="1">
        <f t="array" ref="C335">IFERROR(INDEX('Bill 32_hidden'!$C$3:$C$565,SMALL(IF('Bill 32_hidden'!$C$3:$C$565&gt;0,ROW('Bill 32_hidden'!$C$3:$C$565)),ROW(325:325))-2,1),"")</f>
        <v/>
      </c>
    </row>
    <row r="336" spans="1:3">
      <c r="A336" t="str">
        <f t="array" ref="A336">IFERROR(INDEX('Bill 32_hidden'!$A$3:$A$565,SMALL(IF('Bill 32_hidden'!$C$3:$C$565&gt;0,ROW('Bill 32_hidden'!$A$3:$A$565)),ROW(326:326))-2,1),"")</f>
        <v/>
      </c>
      <c r="B336" t="str" cm="1">
        <f t="array" ref="B336">IFERROR(INDEX('Bill 32_hidden'!$B$3:$B$565,SMALL(IF('Bill 32_hidden'!$C$3:$C$565&gt;0,ROW('Bill 32_hidden'!$B$3:$B$565)),ROW(326:326))-2,1),"")</f>
        <v/>
      </c>
      <c r="C336" s="838" t="str" cm="1">
        <f t="array" ref="C336">IFERROR(INDEX('Bill 32_hidden'!$C$3:$C$565,SMALL(IF('Bill 32_hidden'!$C$3:$C$565&gt;0,ROW('Bill 32_hidden'!$C$3:$C$565)),ROW(326:326))-2,1),"")</f>
        <v/>
      </c>
    </row>
    <row r="337" spans="1:3">
      <c r="A337" t="str">
        <f t="array" ref="A337">IFERROR(INDEX('Bill 32_hidden'!$A$3:$A$565,SMALL(IF('Bill 32_hidden'!$C$3:$C$565&gt;0,ROW('Bill 32_hidden'!$A$3:$A$565)),ROW(327:327))-2,1),"")</f>
        <v/>
      </c>
      <c r="B337" t="str" cm="1">
        <f t="array" ref="B337">IFERROR(INDEX('Bill 32_hidden'!$B$3:$B$565,SMALL(IF('Bill 32_hidden'!$C$3:$C$565&gt;0,ROW('Bill 32_hidden'!$B$3:$B$565)),ROW(327:327))-2,1),"")</f>
        <v/>
      </c>
      <c r="C337" s="838" t="str" cm="1">
        <f t="array" ref="C337">IFERROR(INDEX('Bill 32_hidden'!$C$3:$C$565,SMALL(IF('Bill 32_hidden'!$C$3:$C$565&gt;0,ROW('Bill 32_hidden'!$C$3:$C$565)),ROW(327:327))-2,1),"")</f>
        <v/>
      </c>
    </row>
    <row r="338" spans="1:3">
      <c r="A338" t="str">
        <f t="array" ref="A338">IFERROR(INDEX('Bill 32_hidden'!$A$3:$A$565,SMALL(IF('Bill 32_hidden'!$C$3:$C$565&gt;0,ROW('Bill 32_hidden'!$A$3:$A$565)),ROW(328:328))-2,1),"")</f>
        <v/>
      </c>
      <c r="B338" t="str" cm="1">
        <f t="array" ref="B338">IFERROR(INDEX('Bill 32_hidden'!$B$3:$B$565,SMALL(IF('Bill 32_hidden'!$C$3:$C$565&gt;0,ROW('Bill 32_hidden'!$B$3:$B$565)),ROW(328:328))-2,1),"")</f>
        <v/>
      </c>
      <c r="C338" s="838" t="str" cm="1">
        <f t="array" ref="C338">IFERROR(INDEX('Bill 32_hidden'!$C$3:$C$565,SMALL(IF('Bill 32_hidden'!$C$3:$C$565&gt;0,ROW('Bill 32_hidden'!$C$3:$C$565)),ROW(328:328))-2,1),"")</f>
        <v/>
      </c>
    </row>
    <row r="339" spans="1:3">
      <c r="A339" t="str">
        <f t="array" ref="A339">IFERROR(INDEX('Bill 32_hidden'!$A$3:$A$565,SMALL(IF('Bill 32_hidden'!$C$3:$C$565&gt;0,ROW('Bill 32_hidden'!$A$3:$A$565)),ROW(329:329))-2,1),"")</f>
        <v/>
      </c>
      <c r="B339" t="str" cm="1">
        <f t="array" ref="B339">IFERROR(INDEX('Bill 32_hidden'!$B$3:$B$565,SMALL(IF('Bill 32_hidden'!$C$3:$C$565&gt;0,ROW('Bill 32_hidden'!$B$3:$B$565)),ROW(329:329))-2,1),"")</f>
        <v/>
      </c>
      <c r="C339" s="838" t="str" cm="1">
        <f t="array" ref="C339">IFERROR(INDEX('Bill 32_hidden'!$C$3:$C$565,SMALL(IF('Bill 32_hidden'!$C$3:$C$565&gt;0,ROW('Bill 32_hidden'!$C$3:$C$565)),ROW(329:329))-2,1),"")</f>
        <v/>
      </c>
    </row>
    <row r="340" spans="1:3">
      <c r="A340" t="str">
        <f t="array" ref="A340">IFERROR(INDEX('Bill 32_hidden'!$A$3:$A$565,SMALL(IF('Bill 32_hidden'!$C$3:$C$565&gt;0,ROW('Bill 32_hidden'!$A$3:$A$565)),ROW(330:330))-2,1),"")</f>
        <v/>
      </c>
      <c r="B340" t="str" cm="1">
        <f t="array" ref="B340">IFERROR(INDEX('Bill 32_hidden'!$B$3:$B$565,SMALL(IF('Bill 32_hidden'!$C$3:$C$565&gt;0,ROW('Bill 32_hidden'!$B$3:$B$565)),ROW(330:330))-2,1),"")</f>
        <v/>
      </c>
      <c r="C340" s="838" t="str" cm="1">
        <f t="array" ref="C340">IFERROR(INDEX('Bill 32_hidden'!$C$3:$C$565,SMALL(IF('Bill 32_hidden'!$C$3:$C$565&gt;0,ROW('Bill 32_hidden'!$C$3:$C$565)),ROW(330:330))-2,1),"")</f>
        <v/>
      </c>
    </row>
    <row r="341" spans="1:3">
      <c r="A341" t="str">
        <f t="array" ref="A341">IFERROR(INDEX('Bill 32_hidden'!$A$3:$A$565,SMALL(IF('Bill 32_hidden'!$C$3:$C$565&gt;0,ROW('Bill 32_hidden'!$A$3:$A$565)),ROW(331:331))-2,1),"")</f>
        <v/>
      </c>
      <c r="B341" t="str" cm="1">
        <f t="array" ref="B341">IFERROR(INDEX('Bill 32_hidden'!$B$3:$B$565,SMALL(IF('Bill 32_hidden'!$C$3:$C$565&gt;0,ROW('Bill 32_hidden'!$B$3:$B$565)),ROW(331:331))-2,1),"")</f>
        <v/>
      </c>
      <c r="C341" s="838" t="str" cm="1">
        <f t="array" ref="C341">IFERROR(INDEX('Bill 32_hidden'!$C$3:$C$565,SMALL(IF('Bill 32_hidden'!$C$3:$C$565&gt;0,ROW('Bill 32_hidden'!$C$3:$C$565)),ROW(331:331))-2,1),"")</f>
        <v/>
      </c>
    </row>
    <row r="342" spans="1:3">
      <c r="A342" t="str">
        <f t="array" ref="A342">IFERROR(INDEX('Bill 32_hidden'!$A$3:$A$565,SMALL(IF('Bill 32_hidden'!$C$3:$C$565&gt;0,ROW('Bill 32_hidden'!$A$3:$A$565)),ROW(332:332))-2,1),"")</f>
        <v/>
      </c>
      <c r="B342" t="str" cm="1">
        <f t="array" ref="B342">IFERROR(INDEX('Bill 32_hidden'!$B$3:$B$565,SMALL(IF('Bill 32_hidden'!$C$3:$C$565&gt;0,ROW('Bill 32_hidden'!$B$3:$B$565)),ROW(332:332))-2,1),"")</f>
        <v/>
      </c>
      <c r="C342" s="838" t="str" cm="1">
        <f t="array" ref="C342">IFERROR(INDEX('Bill 32_hidden'!$C$3:$C$565,SMALL(IF('Bill 32_hidden'!$C$3:$C$565&gt;0,ROW('Bill 32_hidden'!$C$3:$C$565)),ROW(332:332))-2,1),"")</f>
        <v/>
      </c>
    </row>
    <row r="343" spans="1:3">
      <c r="A343" t="str">
        <f t="array" ref="A343">IFERROR(INDEX('Bill 32_hidden'!$A$3:$A$565,SMALL(IF('Bill 32_hidden'!$C$3:$C$565&gt;0,ROW('Bill 32_hidden'!$A$3:$A$565)),ROW(333:333))-2,1),"")</f>
        <v/>
      </c>
      <c r="B343" t="str" cm="1">
        <f t="array" ref="B343">IFERROR(INDEX('Bill 32_hidden'!$B$3:$B$565,SMALL(IF('Bill 32_hidden'!$C$3:$C$565&gt;0,ROW('Bill 32_hidden'!$B$3:$B$565)),ROW(333:333))-2,1),"")</f>
        <v/>
      </c>
      <c r="C343" s="838" t="str" cm="1">
        <f t="array" ref="C343">IFERROR(INDEX('Bill 32_hidden'!$C$3:$C$565,SMALL(IF('Bill 32_hidden'!$C$3:$C$565&gt;0,ROW('Bill 32_hidden'!$C$3:$C$565)),ROW(333:333))-2,1),"")</f>
        <v/>
      </c>
    </row>
    <row r="344" spans="1:3">
      <c r="A344" t="str">
        <f t="array" ref="A344">IFERROR(INDEX('Bill 32_hidden'!$A$3:$A$565,SMALL(IF('Bill 32_hidden'!$C$3:$C$565&gt;0,ROW('Bill 32_hidden'!$A$3:$A$565)),ROW(334:334))-2,1),"")</f>
        <v/>
      </c>
      <c r="B344" t="str" cm="1">
        <f t="array" ref="B344">IFERROR(INDEX('Bill 32_hidden'!$B$3:$B$565,SMALL(IF('Bill 32_hidden'!$C$3:$C$565&gt;0,ROW('Bill 32_hidden'!$B$3:$B$565)),ROW(334:334))-2,1),"")</f>
        <v/>
      </c>
      <c r="C344" s="838" t="str" cm="1">
        <f t="array" ref="C344">IFERROR(INDEX('Bill 32_hidden'!$C$3:$C$565,SMALL(IF('Bill 32_hidden'!$C$3:$C$565&gt;0,ROW('Bill 32_hidden'!$C$3:$C$565)),ROW(334:334))-2,1),"")</f>
        <v/>
      </c>
    </row>
    <row r="345" spans="1:3">
      <c r="A345" t="str">
        <f t="array" ref="A345">IFERROR(INDEX('Bill 32_hidden'!$A$3:$A$565,SMALL(IF('Bill 32_hidden'!$C$3:$C$565&gt;0,ROW('Bill 32_hidden'!$A$3:$A$565)),ROW(335:335))-2,1),"")</f>
        <v/>
      </c>
      <c r="B345" t="str" cm="1">
        <f t="array" ref="B345">IFERROR(INDEX('Bill 32_hidden'!$B$3:$B$565,SMALL(IF('Bill 32_hidden'!$C$3:$C$565&gt;0,ROW('Bill 32_hidden'!$B$3:$B$565)),ROW(335:335))-2,1),"")</f>
        <v/>
      </c>
      <c r="C345" s="838" t="str" cm="1">
        <f t="array" ref="C345">IFERROR(INDEX('Bill 32_hidden'!$C$3:$C$565,SMALL(IF('Bill 32_hidden'!$C$3:$C$565&gt;0,ROW('Bill 32_hidden'!$C$3:$C$565)),ROW(335:335))-2,1),"")</f>
        <v/>
      </c>
    </row>
    <row r="346" spans="1:3">
      <c r="A346" t="str">
        <f t="array" ref="A346">IFERROR(INDEX('Bill 32_hidden'!$A$3:$A$565,SMALL(IF('Bill 32_hidden'!$C$3:$C$565&gt;0,ROW('Bill 32_hidden'!$A$3:$A$565)),ROW(336:336))-2,1),"")</f>
        <v/>
      </c>
      <c r="B346" t="str" cm="1">
        <f t="array" ref="B346">IFERROR(INDEX('Bill 32_hidden'!$B$3:$B$565,SMALL(IF('Bill 32_hidden'!$C$3:$C$565&gt;0,ROW('Bill 32_hidden'!$B$3:$B$565)),ROW(336:336))-2,1),"")</f>
        <v/>
      </c>
      <c r="C346" s="838" t="str" cm="1">
        <f t="array" ref="C346">IFERROR(INDEX('Bill 32_hidden'!$C$3:$C$565,SMALL(IF('Bill 32_hidden'!$C$3:$C$565&gt;0,ROW('Bill 32_hidden'!$C$3:$C$565)),ROW(336:336))-2,1),"")</f>
        <v/>
      </c>
    </row>
    <row r="347" spans="1:3">
      <c r="A347" t="str">
        <f t="array" ref="A347">IFERROR(INDEX('Bill 32_hidden'!$A$3:$A$565,SMALL(IF('Bill 32_hidden'!$C$3:$C$565&gt;0,ROW('Bill 32_hidden'!$A$3:$A$565)),ROW(337:337))-2,1),"")</f>
        <v/>
      </c>
      <c r="B347" t="str" cm="1">
        <f t="array" ref="B347">IFERROR(INDEX('Bill 32_hidden'!$B$3:$B$565,SMALL(IF('Bill 32_hidden'!$C$3:$C$565&gt;0,ROW('Bill 32_hidden'!$B$3:$B$565)),ROW(337:337))-2,1),"")</f>
        <v/>
      </c>
      <c r="C347" s="838" t="str" cm="1">
        <f t="array" ref="C347">IFERROR(INDEX('Bill 32_hidden'!$C$3:$C$565,SMALL(IF('Bill 32_hidden'!$C$3:$C$565&gt;0,ROW('Bill 32_hidden'!$C$3:$C$565)),ROW(337:337))-2,1),"")</f>
        <v/>
      </c>
    </row>
    <row r="348" spans="1:3">
      <c r="A348" t="str">
        <f t="array" ref="A348">IFERROR(INDEX('Bill 32_hidden'!$A$3:$A$565,SMALL(IF('Bill 32_hidden'!$C$3:$C$565&gt;0,ROW('Bill 32_hidden'!$A$3:$A$565)),ROW(338:338))-2,1),"")</f>
        <v/>
      </c>
      <c r="B348" t="str" cm="1">
        <f t="array" ref="B348">IFERROR(INDEX('Bill 32_hidden'!$B$3:$B$565,SMALL(IF('Bill 32_hidden'!$C$3:$C$565&gt;0,ROW('Bill 32_hidden'!$B$3:$B$565)),ROW(338:338))-2,1),"")</f>
        <v/>
      </c>
      <c r="C348" s="838" t="str" cm="1">
        <f t="array" ref="C348">IFERROR(INDEX('Bill 32_hidden'!$C$3:$C$565,SMALL(IF('Bill 32_hidden'!$C$3:$C$565&gt;0,ROW('Bill 32_hidden'!$C$3:$C$565)),ROW(338:338))-2,1),"")</f>
        <v/>
      </c>
    </row>
    <row r="349" spans="1:3">
      <c r="A349" t="str">
        <f t="array" ref="A349">IFERROR(INDEX('Bill 32_hidden'!$A$3:$A$565,SMALL(IF('Bill 32_hidden'!$C$3:$C$565&gt;0,ROW('Bill 32_hidden'!$A$3:$A$565)),ROW(339:339))-2,1),"")</f>
        <v/>
      </c>
      <c r="B349" t="str" cm="1">
        <f t="array" ref="B349">IFERROR(INDEX('Bill 32_hidden'!$B$3:$B$565,SMALL(IF('Bill 32_hidden'!$C$3:$C$565&gt;0,ROW('Bill 32_hidden'!$B$3:$B$565)),ROW(339:339))-2,1),"")</f>
        <v/>
      </c>
      <c r="C349" s="838" t="str" cm="1">
        <f t="array" ref="C349">IFERROR(INDEX('Bill 32_hidden'!$C$3:$C$565,SMALL(IF('Bill 32_hidden'!$C$3:$C$565&gt;0,ROW('Bill 32_hidden'!$C$3:$C$565)),ROW(339:339))-2,1),"")</f>
        <v/>
      </c>
    </row>
    <row r="350" spans="1:3">
      <c r="A350" t="str">
        <f t="array" ref="A350">IFERROR(INDEX('Bill 32_hidden'!$A$3:$A$565,SMALL(IF('Bill 32_hidden'!$C$3:$C$565&gt;0,ROW('Bill 32_hidden'!$A$3:$A$565)),ROW(340:340))-2,1),"")</f>
        <v/>
      </c>
      <c r="B350" t="str" cm="1">
        <f t="array" ref="B350">IFERROR(INDEX('Bill 32_hidden'!$B$3:$B$565,SMALL(IF('Bill 32_hidden'!$C$3:$C$565&gt;0,ROW('Bill 32_hidden'!$B$3:$B$565)),ROW(340:340))-2,1),"")</f>
        <v/>
      </c>
      <c r="C350" s="838" t="str" cm="1">
        <f t="array" ref="C350">IFERROR(INDEX('Bill 32_hidden'!$C$3:$C$565,SMALL(IF('Bill 32_hidden'!$C$3:$C$565&gt;0,ROW('Bill 32_hidden'!$C$3:$C$565)),ROW(340:340))-2,1),"")</f>
        <v/>
      </c>
    </row>
    <row r="351" spans="1:3">
      <c r="A351" t="str">
        <f t="array" ref="A351">IFERROR(INDEX('Bill 32_hidden'!$A$3:$A$565,SMALL(IF('Bill 32_hidden'!$C$3:$C$565&gt;0,ROW('Bill 32_hidden'!$A$3:$A$565)),ROW(341:341))-2,1),"")</f>
        <v/>
      </c>
      <c r="B351" t="str" cm="1">
        <f t="array" ref="B351">IFERROR(INDEX('Bill 32_hidden'!$B$3:$B$565,SMALL(IF('Bill 32_hidden'!$C$3:$C$565&gt;0,ROW('Bill 32_hidden'!$B$3:$B$565)),ROW(341:341))-2,1),"")</f>
        <v/>
      </c>
      <c r="C351" s="838" t="str" cm="1">
        <f t="array" ref="C351">IFERROR(INDEX('Bill 32_hidden'!$C$3:$C$565,SMALL(IF('Bill 32_hidden'!$C$3:$C$565&gt;0,ROW('Bill 32_hidden'!$C$3:$C$565)),ROW(341:341))-2,1),"")</f>
        <v/>
      </c>
    </row>
    <row r="352" spans="1:3">
      <c r="A352" t="str">
        <f t="array" ref="A352">IFERROR(INDEX('Bill 32_hidden'!$A$3:$A$565,SMALL(IF('Bill 32_hidden'!$C$3:$C$565&gt;0,ROW('Bill 32_hidden'!$A$3:$A$565)),ROW(342:342))-2,1),"")</f>
        <v/>
      </c>
      <c r="B352" t="str" cm="1">
        <f t="array" ref="B352">IFERROR(INDEX('Bill 32_hidden'!$B$3:$B$565,SMALL(IF('Bill 32_hidden'!$C$3:$C$565&gt;0,ROW('Bill 32_hidden'!$B$3:$B$565)),ROW(342:342))-2,1),"")</f>
        <v/>
      </c>
      <c r="C352" s="838" t="str" cm="1">
        <f t="array" ref="C352">IFERROR(INDEX('Bill 32_hidden'!$C$3:$C$565,SMALL(IF('Bill 32_hidden'!$C$3:$C$565&gt;0,ROW('Bill 32_hidden'!$C$3:$C$565)),ROW(342:342))-2,1),"")</f>
        <v/>
      </c>
    </row>
    <row r="353" spans="1:3">
      <c r="A353" t="str">
        <f t="array" ref="A353">IFERROR(INDEX('Bill 32_hidden'!$A$3:$A$565,SMALL(IF('Bill 32_hidden'!$C$3:$C$565&gt;0,ROW('Bill 32_hidden'!$A$3:$A$565)),ROW(343:343))-2,1),"")</f>
        <v/>
      </c>
      <c r="B353" t="str" cm="1">
        <f t="array" ref="B353">IFERROR(INDEX('Bill 32_hidden'!$B$3:$B$565,SMALL(IF('Bill 32_hidden'!$C$3:$C$565&gt;0,ROW('Bill 32_hidden'!$B$3:$B$565)),ROW(343:343))-2,1),"")</f>
        <v/>
      </c>
      <c r="C353" s="838" t="str" cm="1">
        <f t="array" ref="C353">IFERROR(INDEX('Bill 32_hidden'!$C$3:$C$565,SMALL(IF('Bill 32_hidden'!$C$3:$C$565&gt;0,ROW('Bill 32_hidden'!$C$3:$C$565)),ROW(343:343))-2,1),"")</f>
        <v/>
      </c>
    </row>
    <row r="354" spans="1:3">
      <c r="A354" t="str">
        <f t="array" ref="A354">IFERROR(INDEX('Bill 32_hidden'!$A$3:$A$565,SMALL(IF('Bill 32_hidden'!$C$3:$C$565&gt;0,ROW('Bill 32_hidden'!$A$3:$A$565)),ROW(344:344))-2,1),"")</f>
        <v/>
      </c>
      <c r="B354" t="str" cm="1">
        <f t="array" ref="B354">IFERROR(INDEX('Bill 32_hidden'!$B$3:$B$565,SMALL(IF('Bill 32_hidden'!$C$3:$C$565&gt;0,ROW('Bill 32_hidden'!$B$3:$B$565)),ROW(344:344))-2,1),"")</f>
        <v/>
      </c>
      <c r="C354" s="838" t="str" cm="1">
        <f t="array" ref="C354">IFERROR(INDEX('Bill 32_hidden'!$C$3:$C$565,SMALL(IF('Bill 32_hidden'!$C$3:$C$565&gt;0,ROW('Bill 32_hidden'!$C$3:$C$565)),ROW(344:344))-2,1),"")</f>
        <v/>
      </c>
    </row>
    <row r="355" spans="1:3">
      <c r="A355" t="str">
        <f t="array" ref="A355">IFERROR(INDEX('Bill 32_hidden'!$A$3:$A$565,SMALL(IF('Bill 32_hidden'!$C$3:$C$565&gt;0,ROW('Bill 32_hidden'!$A$3:$A$565)),ROW(345:345))-2,1),"")</f>
        <v/>
      </c>
      <c r="B355" t="str" cm="1">
        <f t="array" ref="B355">IFERROR(INDEX('Bill 32_hidden'!$B$3:$B$565,SMALL(IF('Bill 32_hidden'!$C$3:$C$565&gt;0,ROW('Bill 32_hidden'!$B$3:$B$565)),ROW(345:345))-2,1),"")</f>
        <v/>
      </c>
      <c r="C355" s="838" t="str" cm="1">
        <f t="array" ref="C355">IFERROR(INDEX('Bill 32_hidden'!$C$3:$C$565,SMALL(IF('Bill 32_hidden'!$C$3:$C$565&gt;0,ROW('Bill 32_hidden'!$C$3:$C$565)),ROW(345:345))-2,1),"")</f>
        <v/>
      </c>
    </row>
    <row r="356" spans="1:3">
      <c r="A356" t="str">
        <f t="array" ref="A356">IFERROR(INDEX('Bill 32_hidden'!$A$3:$A$565,SMALL(IF('Bill 32_hidden'!$C$3:$C$565&gt;0,ROW('Bill 32_hidden'!$A$3:$A$565)),ROW(346:346))-2,1),"")</f>
        <v/>
      </c>
      <c r="B356" t="str" cm="1">
        <f t="array" ref="B356">IFERROR(INDEX('Bill 32_hidden'!$B$3:$B$565,SMALL(IF('Bill 32_hidden'!$C$3:$C$565&gt;0,ROW('Bill 32_hidden'!$B$3:$B$565)),ROW(346:346))-2,1),"")</f>
        <v/>
      </c>
      <c r="C356" s="838" t="str" cm="1">
        <f t="array" ref="C356">IFERROR(INDEX('Bill 32_hidden'!$C$3:$C$565,SMALL(IF('Bill 32_hidden'!$C$3:$C$565&gt;0,ROW('Bill 32_hidden'!$C$3:$C$565)),ROW(346:346))-2,1),"")</f>
        <v/>
      </c>
    </row>
    <row r="357" spans="1:3">
      <c r="A357" t="str">
        <f t="array" ref="A357">IFERROR(INDEX('Bill 32_hidden'!$A$3:$A$565,SMALL(IF('Bill 32_hidden'!$C$3:$C$565&gt;0,ROW('Bill 32_hidden'!$A$3:$A$565)),ROW(347:347))-2,1),"")</f>
        <v/>
      </c>
      <c r="B357" t="str" cm="1">
        <f t="array" ref="B357">IFERROR(INDEX('Bill 32_hidden'!$B$3:$B$565,SMALL(IF('Bill 32_hidden'!$C$3:$C$565&gt;0,ROW('Bill 32_hidden'!$B$3:$B$565)),ROW(347:347))-2,1),"")</f>
        <v/>
      </c>
      <c r="C357" s="838" t="str" cm="1">
        <f t="array" ref="C357">IFERROR(INDEX('Bill 32_hidden'!$C$3:$C$565,SMALL(IF('Bill 32_hidden'!$C$3:$C$565&gt;0,ROW('Bill 32_hidden'!$C$3:$C$565)),ROW(347:347))-2,1),"")</f>
        <v/>
      </c>
    </row>
    <row r="358" spans="1:3">
      <c r="A358" t="str">
        <f t="array" ref="A358">IFERROR(INDEX('Bill 32_hidden'!$A$3:$A$565,SMALL(IF('Bill 32_hidden'!$C$3:$C$565&gt;0,ROW('Bill 32_hidden'!$A$3:$A$565)),ROW(348:348))-2,1),"")</f>
        <v/>
      </c>
      <c r="B358" t="str" cm="1">
        <f t="array" ref="B358">IFERROR(INDEX('Bill 32_hidden'!$B$3:$B$565,SMALL(IF('Bill 32_hidden'!$C$3:$C$565&gt;0,ROW('Bill 32_hidden'!$B$3:$B$565)),ROW(348:348))-2,1),"")</f>
        <v/>
      </c>
      <c r="C358" s="838" t="str" cm="1">
        <f t="array" ref="C358">IFERROR(INDEX('Bill 32_hidden'!$C$3:$C$565,SMALL(IF('Bill 32_hidden'!$C$3:$C$565&gt;0,ROW('Bill 32_hidden'!$C$3:$C$565)),ROW(348:348))-2,1),"")</f>
        <v/>
      </c>
    </row>
    <row r="359" spans="1:3">
      <c r="A359" t="str">
        <f t="array" ref="A359">IFERROR(INDEX('Bill 32_hidden'!$A$3:$A$565,SMALL(IF('Bill 32_hidden'!$C$3:$C$565&gt;0,ROW('Bill 32_hidden'!$A$3:$A$565)),ROW(349:349))-2,1),"")</f>
        <v/>
      </c>
      <c r="B359" t="str" cm="1">
        <f t="array" ref="B359">IFERROR(INDEX('Bill 32_hidden'!$B$3:$B$565,SMALL(IF('Bill 32_hidden'!$C$3:$C$565&gt;0,ROW('Bill 32_hidden'!$B$3:$B$565)),ROW(349:349))-2,1),"")</f>
        <v/>
      </c>
      <c r="C359" s="838" t="str" cm="1">
        <f t="array" ref="C359">IFERROR(INDEX('Bill 32_hidden'!$C$3:$C$565,SMALL(IF('Bill 32_hidden'!$C$3:$C$565&gt;0,ROW('Bill 32_hidden'!$C$3:$C$565)),ROW(349:349))-2,1),"")</f>
        <v/>
      </c>
    </row>
    <row r="360" spans="1:3">
      <c r="A360" t="str">
        <f t="array" ref="A360">IFERROR(INDEX('Bill 32_hidden'!$A$3:$A$565,SMALL(IF('Bill 32_hidden'!$C$3:$C$565&gt;0,ROW('Bill 32_hidden'!$A$3:$A$565)),ROW(350:350))-2,1),"")</f>
        <v/>
      </c>
      <c r="B360" t="str" cm="1">
        <f t="array" ref="B360">IFERROR(INDEX('Bill 32_hidden'!$B$3:$B$565,SMALL(IF('Bill 32_hidden'!$C$3:$C$565&gt;0,ROW('Bill 32_hidden'!$B$3:$B$565)),ROW(350:350))-2,1),"")</f>
        <v/>
      </c>
      <c r="C360" s="838" t="str" cm="1">
        <f t="array" ref="C360">IFERROR(INDEX('Bill 32_hidden'!$C$3:$C$565,SMALL(IF('Bill 32_hidden'!$C$3:$C$565&gt;0,ROW('Bill 32_hidden'!$C$3:$C$565)),ROW(350:350))-2,1),"")</f>
        <v/>
      </c>
    </row>
    <row r="361" spans="1:3">
      <c r="A361" t="str">
        <f t="array" ref="A361">IFERROR(INDEX('Bill 32_hidden'!$A$3:$A$565,SMALL(IF('Bill 32_hidden'!$C$3:$C$565&gt;0,ROW('Bill 32_hidden'!$A$3:$A$565)),ROW(351:351))-2,1),"")</f>
        <v/>
      </c>
      <c r="B361" t="str" cm="1">
        <f t="array" ref="B361">IFERROR(INDEX('Bill 32_hidden'!$B$3:$B$565,SMALL(IF('Bill 32_hidden'!$C$3:$C$565&gt;0,ROW('Bill 32_hidden'!$B$3:$B$565)),ROW(351:351))-2,1),"")</f>
        <v/>
      </c>
      <c r="C361" s="838" t="str" cm="1">
        <f t="array" ref="C361">IFERROR(INDEX('Bill 32_hidden'!$C$3:$C$565,SMALL(IF('Bill 32_hidden'!$C$3:$C$565&gt;0,ROW('Bill 32_hidden'!$C$3:$C$565)),ROW(351:351))-2,1),"")</f>
        <v/>
      </c>
    </row>
    <row r="362" spans="1:3">
      <c r="A362" t="str">
        <f t="array" ref="A362">IFERROR(INDEX('Bill 32_hidden'!$A$3:$A$565,SMALL(IF('Bill 32_hidden'!$C$3:$C$565&gt;0,ROW('Bill 32_hidden'!$A$3:$A$565)),ROW(352:352))-2,1),"")</f>
        <v/>
      </c>
      <c r="B362" t="str" cm="1">
        <f t="array" ref="B362">IFERROR(INDEX('Bill 32_hidden'!$B$3:$B$565,SMALL(IF('Bill 32_hidden'!$C$3:$C$565&gt;0,ROW('Bill 32_hidden'!$B$3:$B$565)),ROW(352:352))-2,1),"")</f>
        <v/>
      </c>
      <c r="C362" s="838" t="str" cm="1">
        <f t="array" ref="C362">IFERROR(INDEX('Bill 32_hidden'!$C$3:$C$565,SMALL(IF('Bill 32_hidden'!$C$3:$C$565&gt;0,ROW('Bill 32_hidden'!$C$3:$C$565)),ROW(352:352))-2,1),"")</f>
        <v/>
      </c>
    </row>
    <row r="363" spans="1:3">
      <c r="A363" t="str">
        <f t="array" ref="A363">IFERROR(INDEX('Bill 32_hidden'!$A$3:$A$565,SMALL(IF('Bill 32_hidden'!$C$3:$C$565&gt;0,ROW('Bill 32_hidden'!$A$3:$A$565)),ROW(353:353))-2,1),"")</f>
        <v/>
      </c>
      <c r="B363" t="str" cm="1">
        <f t="array" ref="B363">IFERROR(INDEX('Bill 32_hidden'!$B$3:$B$565,SMALL(IF('Bill 32_hidden'!$C$3:$C$565&gt;0,ROW('Bill 32_hidden'!$B$3:$B$565)),ROW(353:353))-2,1),"")</f>
        <v/>
      </c>
      <c r="C363" s="838" t="str" cm="1">
        <f t="array" ref="C363">IFERROR(INDEX('Bill 32_hidden'!$C$3:$C$565,SMALL(IF('Bill 32_hidden'!$C$3:$C$565&gt;0,ROW('Bill 32_hidden'!$C$3:$C$565)),ROW(353:353))-2,1),"")</f>
        <v/>
      </c>
    </row>
    <row r="364" spans="1:3">
      <c r="A364" t="str">
        <f t="array" ref="A364">IFERROR(INDEX('Bill 32_hidden'!$A$3:$A$565,SMALL(IF('Bill 32_hidden'!$C$3:$C$565&gt;0,ROW('Bill 32_hidden'!$A$3:$A$565)),ROW(354:354))-2,1),"")</f>
        <v/>
      </c>
      <c r="B364" t="str" cm="1">
        <f t="array" ref="B364">IFERROR(INDEX('Bill 32_hidden'!$B$3:$B$565,SMALL(IF('Bill 32_hidden'!$C$3:$C$565&gt;0,ROW('Bill 32_hidden'!$B$3:$B$565)),ROW(354:354))-2,1),"")</f>
        <v/>
      </c>
      <c r="C364" s="838" t="str" cm="1">
        <f t="array" ref="C364">IFERROR(INDEX('Bill 32_hidden'!$C$3:$C$565,SMALL(IF('Bill 32_hidden'!$C$3:$C$565&gt;0,ROW('Bill 32_hidden'!$C$3:$C$565)),ROW(354:354))-2,1),"")</f>
        <v/>
      </c>
    </row>
    <row r="365" spans="1:3">
      <c r="A365" t="str">
        <f t="array" ref="A365">IFERROR(INDEX('Bill 32_hidden'!$A$3:$A$565,SMALL(IF('Bill 32_hidden'!$C$3:$C$565&gt;0,ROW('Bill 32_hidden'!$A$3:$A$565)),ROW(355:355))-2,1),"")</f>
        <v/>
      </c>
      <c r="B365" t="str" cm="1">
        <f t="array" ref="B365">IFERROR(INDEX('Bill 32_hidden'!$B$3:$B$565,SMALL(IF('Bill 32_hidden'!$C$3:$C$565&gt;0,ROW('Bill 32_hidden'!$B$3:$B$565)),ROW(355:355))-2,1),"")</f>
        <v/>
      </c>
      <c r="C365" s="838" t="str" cm="1">
        <f t="array" ref="C365">IFERROR(INDEX('Bill 32_hidden'!$C$3:$C$565,SMALL(IF('Bill 32_hidden'!$C$3:$C$565&gt;0,ROW('Bill 32_hidden'!$C$3:$C$565)),ROW(355:355))-2,1),"")</f>
        <v/>
      </c>
    </row>
    <row r="366" spans="1:3">
      <c r="A366" t="str">
        <f t="array" ref="A366">IFERROR(INDEX('Bill 32_hidden'!$A$3:$A$565,SMALL(IF('Bill 32_hidden'!$C$3:$C$565&gt;0,ROW('Bill 32_hidden'!$A$3:$A$565)),ROW(356:356))-2,1),"")</f>
        <v/>
      </c>
      <c r="B366" t="str" cm="1">
        <f t="array" ref="B366">IFERROR(INDEX('Bill 32_hidden'!$B$3:$B$565,SMALL(IF('Bill 32_hidden'!$C$3:$C$565&gt;0,ROW('Bill 32_hidden'!$B$3:$B$565)),ROW(356:356))-2,1),"")</f>
        <v/>
      </c>
      <c r="C366" s="838" t="str" cm="1">
        <f t="array" ref="C366">IFERROR(INDEX('Bill 32_hidden'!$C$3:$C$565,SMALL(IF('Bill 32_hidden'!$C$3:$C$565&gt;0,ROW('Bill 32_hidden'!$C$3:$C$565)),ROW(356:356))-2,1),"")</f>
        <v/>
      </c>
    </row>
    <row r="367" spans="1:3">
      <c r="A367" t="str">
        <f t="array" ref="A367">IFERROR(INDEX('Bill 32_hidden'!$A$3:$A$565,SMALL(IF('Bill 32_hidden'!$C$3:$C$565&gt;0,ROW('Bill 32_hidden'!$A$3:$A$565)),ROW(357:357))-2,1),"")</f>
        <v/>
      </c>
      <c r="B367" t="str" cm="1">
        <f t="array" ref="B367">IFERROR(INDEX('Bill 32_hidden'!$B$3:$B$565,SMALL(IF('Bill 32_hidden'!$C$3:$C$565&gt;0,ROW('Bill 32_hidden'!$B$3:$B$565)),ROW(357:357))-2,1),"")</f>
        <v/>
      </c>
      <c r="C367" s="838" t="str" cm="1">
        <f t="array" ref="C367">IFERROR(INDEX('Bill 32_hidden'!$C$3:$C$565,SMALL(IF('Bill 32_hidden'!$C$3:$C$565&gt;0,ROW('Bill 32_hidden'!$C$3:$C$565)),ROW(357:357))-2,1),"")</f>
        <v/>
      </c>
    </row>
    <row r="368" spans="1:3">
      <c r="A368" t="str">
        <f t="array" ref="A368">IFERROR(INDEX('Bill 32_hidden'!$A$3:$A$565,SMALL(IF('Bill 32_hidden'!$C$3:$C$565&gt;0,ROW('Bill 32_hidden'!$A$3:$A$565)),ROW(358:358))-2,1),"")</f>
        <v/>
      </c>
      <c r="B368" t="str" cm="1">
        <f t="array" ref="B368">IFERROR(INDEX('Bill 32_hidden'!$B$3:$B$565,SMALL(IF('Bill 32_hidden'!$C$3:$C$565&gt;0,ROW('Bill 32_hidden'!$B$3:$B$565)),ROW(358:358))-2,1),"")</f>
        <v/>
      </c>
      <c r="C368" s="838" t="str" cm="1">
        <f t="array" ref="C368">IFERROR(INDEX('Bill 32_hidden'!$C$3:$C$565,SMALL(IF('Bill 32_hidden'!$C$3:$C$565&gt;0,ROW('Bill 32_hidden'!$C$3:$C$565)),ROW(358:358))-2,1),"")</f>
        <v/>
      </c>
    </row>
    <row r="369" spans="1:3">
      <c r="A369" t="str">
        <f t="array" ref="A369">IFERROR(INDEX('Bill 32_hidden'!$A$3:$A$565,SMALL(IF('Bill 32_hidden'!$C$3:$C$565&gt;0,ROW('Bill 32_hidden'!$A$3:$A$565)),ROW(359:359))-2,1),"")</f>
        <v/>
      </c>
      <c r="B369" t="str" cm="1">
        <f t="array" ref="B369">IFERROR(INDEX('Bill 32_hidden'!$B$3:$B$565,SMALL(IF('Bill 32_hidden'!$C$3:$C$565&gt;0,ROW('Bill 32_hidden'!$B$3:$B$565)),ROW(359:359))-2,1),"")</f>
        <v/>
      </c>
      <c r="C369" s="838" t="str" cm="1">
        <f t="array" ref="C369">IFERROR(INDEX('Bill 32_hidden'!$C$3:$C$565,SMALL(IF('Bill 32_hidden'!$C$3:$C$565&gt;0,ROW('Bill 32_hidden'!$C$3:$C$565)),ROW(359:359))-2,1),"")</f>
        <v/>
      </c>
    </row>
    <row r="370" spans="1:3">
      <c r="A370" t="str">
        <f t="array" ref="A370">IFERROR(INDEX('Bill 32_hidden'!$A$3:$A$565,SMALL(IF('Bill 32_hidden'!$C$3:$C$565&gt;0,ROW('Bill 32_hidden'!$A$3:$A$565)),ROW(360:360))-2,1),"")</f>
        <v/>
      </c>
      <c r="B370" t="str" cm="1">
        <f t="array" ref="B370">IFERROR(INDEX('Bill 32_hidden'!$B$3:$B$565,SMALL(IF('Bill 32_hidden'!$C$3:$C$565&gt;0,ROW('Bill 32_hidden'!$B$3:$B$565)),ROW(360:360))-2,1),"")</f>
        <v/>
      </c>
      <c r="C370" s="838" t="str" cm="1">
        <f t="array" ref="C370">IFERROR(INDEX('Bill 32_hidden'!$C$3:$C$565,SMALL(IF('Bill 32_hidden'!$C$3:$C$565&gt;0,ROW('Bill 32_hidden'!$C$3:$C$565)),ROW(360:360))-2,1),"")</f>
        <v/>
      </c>
    </row>
    <row r="371" spans="1:3">
      <c r="A371" t="str">
        <f t="array" ref="A371">IFERROR(INDEX('Bill 32_hidden'!$A$3:$A$565,SMALL(IF('Bill 32_hidden'!$C$3:$C$565&gt;0,ROW('Bill 32_hidden'!$A$3:$A$565)),ROW(361:361))-2,1),"")</f>
        <v/>
      </c>
      <c r="B371" t="str" cm="1">
        <f t="array" ref="B371">IFERROR(INDEX('Bill 32_hidden'!$B$3:$B$565,SMALL(IF('Bill 32_hidden'!$C$3:$C$565&gt;0,ROW('Bill 32_hidden'!$B$3:$B$565)),ROW(361:361))-2,1),"")</f>
        <v/>
      </c>
      <c r="C371" s="838" t="str" cm="1">
        <f t="array" ref="C371">IFERROR(INDEX('Bill 32_hidden'!$C$3:$C$565,SMALL(IF('Bill 32_hidden'!$C$3:$C$565&gt;0,ROW('Bill 32_hidden'!$C$3:$C$565)),ROW(361:361))-2,1),"")</f>
        <v/>
      </c>
    </row>
    <row r="372" spans="1:3">
      <c r="A372" t="str">
        <f t="array" ref="A372">IFERROR(INDEX('Bill 32_hidden'!$A$3:$A$565,SMALL(IF('Bill 32_hidden'!$C$3:$C$565&gt;0,ROW('Bill 32_hidden'!$A$3:$A$565)),ROW(362:362))-2,1),"")</f>
        <v/>
      </c>
      <c r="B372" t="str" cm="1">
        <f t="array" ref="B372">IFERROR(INDEX('Bill 32_hidden'!$B$3:$B$565,SMALL(IF('Bill 32_hidden'!$C$3:$C$565&gt;0,ROW('Bill 32_hidden'!$B$3:$B$565)),ROW(362:362))-2,1),"")</f>
        <v/>
      </c>
      <c r="C372" s="838" t="str" cm="1">
        <f t="array" ref="C372">IFERROR(INDEX('Bill 32_hidden'!$C$3:$C$565,SMALL(IF('Bill 32_hidden'!$C$3:$C$565&gt;0,ROW('Bill 32_hidden'!$C$3:$C$565)),ROW(362:362))-2,1),"")</f>
        <v/>
      </c>
    </row>
    <row r="373" spans="1:3">
      <c r="A373" t="str">
        <f t="array" ref="A373">IFERROR(INDEX('Bill 32_hidden'!$A$3:$A$565,SMALL(IF('Bill 32_hidden'!$C$3:$C$565&gt;0,ROW('Bill 32_hidden'!$A$3:$A$565)),ROW(363:363))-2,1),"")</f>
        <v/>
      </c>
      <c r="B373" t="str" cm="1">
        <f t="array" ref="B373">IFERROR(INDEX('Bill 32_hidden'!$B$3:$B$565,SMALL(IF('Bill 32_hidden'!$C$3:$C$565&gt;0,ROW('Bill 32_hidden'!$B$3:$B$565)),ROW(363:363))-2,1),"")</f>
        <v/>
      </c>
      <c r="C373" s="838" t="str" cm="1">
        <f t="array" ref="C373">IFERROR(INDEX('Bill 32_hidden'!$C$3:$C$565,SMALL(IF('Bill 32_hidden'!$C$3:$C$565&gt;0,ROW('Bill 32_hidden'!$C$3:$C$565)),ROW(363:363))-2,1),"")</f>
        <v/>
      </c>
    </row>
    <row r="374" spans="1:3">
      <c r="A374" t="str">
        <f t="array" ref="A374">IFERROR(INDEX('Bill 32_hidden'!$A$3:$A$565,SMALL(IF('Bill 32_hidden'!$C$3:$C$565&gt;0,ROW('Bill 32_hidden'!$A$3:$A$565)),ROW(364:364))-2,1),"")</f>
        <v/>
      </c>
      <c r="B374" t="str" cm="1">
        <f t="array" ref="B374">IFERROR(INDEX('Bill 32_hidden'!$B$3:$B$565,SMALL(IF('Bill 32_hidden'!$C$3:$C$565&gt;0,ROW('Bill 32_hidden'!$B$3:$B$565)),ROW(364:364))-2,1),"")</f>
        <v/>
      </c>
      <c r="C374" s="838" t="str" cm="1">
        <f t="array" ref="C374">IFERROR(INDEX('Bill 32_hidden'!$C$3:$C$565,SMALL(IF('Bill 32_hidden'!$C$3:$C$565&gt;0,ROW('Bill 32_hidden'!$C$3:$C$565)),ROW(364:364))-2,1),"")</f>
        <v/>
      </c>
    </row>
    <row r="375" spans="1:3">
      <c r="A375" t="str">
        <f t="array" ref="A375">IFERROR(INDEX('Bill 32_hidden'!$A$3:$A$565,SMALL(IF('Bill 32_hidden'!$C$3:$C$565&gt;0,ROW('Bill 32_hidden'!$A$3:$A$565)),ROW(365:365))-2,1),"")</f>
        <v/>
      </c>
      <c r="B375" t="str" cm="1">
        <f t="array" ref="B375">IFERROR(INDEX('Bill 32_hidden'!$B$3:$B$565,SMALL(IF('Bill 32_hidden'!$C$3:$C$565&gt;0,ROW('Bill 32_hidden'!$B$3:$B$565)),ROW(365:365))-2,1),"")</f>
        <v/>
      </c>
      <c r="C375" s="838" t="str" cm="1">
        <f t="array" ref="C375">IFERROR(INDEX('Bill 32_hidden'!$C$3:$C$565,SMALL(IF('Bill 32_hidden'!$C$3:$C$565&gt;0,ROW('Bill 32_hidden'!$C$3:$C$565)),ROW(365:365))-2,1),"")</f>
        <v/>
      </c>
    </row>
    <row r="376" spans="1:3">
      <c r="A376" t="str">
        <f t="array" ref="A376">IFERROR(INDEX('Bill 32_hidden'!$A$3:$A$565,SMALL(IF('Bill 32_hidden'!$C$3:$C$565&gt;0,ROW('Bill 32_hidden'!$A$3:$A$565)),ROW(366:366))-2,1),"")</f>
        <v/>
      </c>
      <c r="B376" t="str" cm="1">
        <f t="array" ref="B376">IFERROR(INDEX('Bill 32_hidden'!$B$3:$B$565,SMALL(IF('Bill 32_hidden'!$C$3:$C$565&gt;0,ROW('Bill 32_hidden'!$B$3:$B$565)),ROW(366:366))-2,1),"")</f>
        <v/>
      </c>
      <c r="C376" s="838" t="str" cm="1">
        <f t="array" ref="C376">IFERROR(INDEX('Bill 32_hidden'!$C$3:$C$565,SMALL(IF('Bill 32_hidden'!$C$3:$C$565&gt;0,ROW('Bill 32_hidden'!$C$3:$C$565)),ROW(366:366))-2,1),"")</f>
        <v/>
      </c>
    </row>
    <row r="377" spans="1:3">
      <c r="A377" t="str">
        <f t="array" ref="A377">IFERROR(INDEX('Bill 32_hidden'!$A$3:$A$565,SMALL(IF('Bill 32_hidden'!$C$3:$C$565&gt;0,ROW('Bill 32_hidden'!$A$3:$A$565)),ROW(367:367))-2,1),"")</f>
        <v/>
      </c>
      <c r="B377" t="str" cm="1">
        <f t="array" ref="B377">IFERROR(INDEX('Bill 32_hidden'!$B$3:$B$565,SMALL(IF('Bill 32_hidden'!$C$3:$C$565&gt;0,ROW('Bill 32_hidden'!$B$3:$B$565)),ROW(367:367))-2,1),"")</f>
        <v/>
      </c>
      <c r="C377" s="838" t="str" cm="1">
        <f t="array" ref="C377">IFERROR(INDEX('Bill 32_hidden'!$C$3:$C$565,SMALL(IF('Bill 32_hidden'!$C$3:$C$565&gt;0,ROW('Bill 32_hidden'!$C$3:$C$565)),ROW(367:367))-2,1),"")</f>
        <v/>
      </c>
    </row>
    <row r="378" spans="1:3">
      <c r="A378" t="str">
        <f t="array" ref="A378">IFERROR(INDEX('Bill 32_hidden'!$A$3:$A$565,SMALL(IF('Bill 32_hidden'!$C$3:$C$565&gt;0,ROW('Bill 32_hidden'!$A$3:$A$565)),ROW(368:368))-2,1),"")</f>
        <v/>
      </c>
      <c r="B378" t="str" cm="1">
        <f t="array" ref="B378">IFERROR(INDEX('Bill 32_hidden'!$B$3:$B$565,SMALL(IF('Bill 32_hidden'!$C$3:$C$565&gt;0,ROW('Bill 32_hidden'!$B$3:$B$565)),ROW(368:368))-2,1),"")</f>
        <v/>
      </c>
      <c r="C378" s="838" t="str" cm="1">
        <f t="array" ref="C378">IFERROR(INDEX('Bill 32_hidden'!$C$3:$C$565,SMALL(IF('Bill 32_hidden'!$C$3:$C$565&gt;0,ROW('Bill 32_hidden'!$C$3:$C$565)),ROW(368:368))-2,1),"")</f>
        <v/>
      </c>
    </row>
    <row r="379" spans="1:3">
      <c r="A379" t="str">
        <f t="array" ref="A379">IFERROR(INDEX('Bill 32_hidden'!$A$3:$A$565,SMALL(IF('Bill 32_hidden'!$C$3:$C$565&gt;0,ROW('Bill 32_hidden'!$A$3:$A$565)),ROW(369:369))-2,1),"")</f>
        <v/>
      </c>
      <c r="B379" t="str" cm="1">
        <f t="array" ref="B379">IFERROR(INDEX('Bill 32_hidden'!$B$3:$B$565,SMALL(IF('Bill 32_hidden'!$C$3:$C$565&gt;0,ROW('Bill 32_hidden'!$B$3:$B$565)),ROW(369:369))-2,1),"")</f>
        <v/>
      </c>
      <c r="C379" s="838" t="str" cm="1">
        <f t="array" ref="C379">IFERROR(INDEX('Bill 32_hidden'!$C$3:$C$565,SMALL(IF('Bill 32_hidden'!$C$3:$C$565&gt;0,ROW('Bill 32_hidden'!$C$3:$C$565)),ROW(369:369))-2,1),"")</f>
        <v/>
      </c>
    </row>
    <row r="380" spans="1:3">
      <c r="A380" t="str">
        <f t="array" ref="A380">IFERROR(INDEX('Bill 32_hidden'!$A$3:$A$565,SMALL(IF('Bill 32_hidden'!$C$3:$C$565&gt;0,ROW('Bill 32_hidden'!$A$3:$A$565)),ROW(370:370))-2,1),"")</f>
        <v/>
      </c>
      <c r="B380" t="str" cm="1">
        <f t="array" ref="B380">IFERROR(INDEX('Bill 32_hidden'!$B$3:$B$565,SMALL(IF('Bill 32_hidden'!$C$3:$C$565&gt;0,ROW('Bill 32_hidden'!$B$3:$B$565)),ROW(370:370))-2,1),"")</f>
        <v/>
      </c>
      <c r="C380" s="838" t="str" cm="1">
        <f t="array" ref="C380">IFERROR(INDEX('Bill 32_hidden'!$C$3:$C$565,SMALL(IF('Bill 32_hidden'!$C$3:$C$565&gt;0,ROW('Bill 32_hidden'!$C$3:$C$565)),ROW(370:370))-2,1),"")</f>
        <v/>
      </c>
    </row>
    <row r="381" spans="1:3">
      <c r="A381" t="str">
        <f t="array" ref="A381">IFERROR(INDEX('Bill 32_hidden'!$A$3:$A$565,SMALL(IF('Bill 32_hidden'!$C$3:$C$565&gt;0,ROW('Bill 32_hidden'!$A$3:$A$565)),ROW(371:371))-2,1),"")</f>
        <v/>
      </c>
      <c r="B381" t="str" cm="1">
        <f t="array" ref="B381">IFERROR(INDEX('Bill 32_hidden'!$B$3:$B$565,SMALL(IF('Bill 32_hidden'!$C$3:$C$565&gt;0,ROW('Bill 32_hidden'!$B$3:$B$565)),ROW(371:371))-2,1),"")</f>
        <v/>
      </c>
      <c r="C381" s="838" t="str" cm="1">
        <f t="array" ref="C381">IFERROR(INDEX('Bill 32_hidden'!$C$3:$C$565,SMALL(IF('Bill 32_hidden'!$C$3:$C$565&gt;0,ROW('Bill 32_hidden'!$C$3:$C$565)),ROW(371:371))-2,1),"")</f>
        <v/>
      </c>
    </row>
    <row r="382" spans="1:3">
      <c r="A382" t="str">
        <f t="array" ref="A382">IFERROR(INDEX('Bill 32_hidden'!$A$3:$A$565,SMALL(IF('Bill 32_hidden'!$C$3:$C$565&gt;0,ROW('Bill 32_hidden'!$A$3:$A$565)),ROW(372:372))-2,1),"")</f>
        <v/>
      </c>
      <c r="B382" t="str" cm="1">
        <f t="array" ref="B382">IFERROR(INDEX('Bill 32_hidden'!$B$3:$B$565,SMALL(IF('Bill 32_hidden'!$C$3:$C$565&gt;0,ROW('Bill 32_hidden'!$B$3:$B$565)),ROW(372:372))-2,1),"")</f>
        <v/>
      </c>
      <c r="C382" s="838" t="str" cm="1">
        <f t="array" ref="C382">IFERROR(INDEX('Bill 32_hidden'!$C$3:$C$565,SMALL(IF('Bill 32_hidden'!$C$3:$C$565&gt;0,ROW('Bill 32_hidden'!$C$3:$C$565)),ROW(372:372))-2,1),"")</f>
        <v/>
      </c>
    </row>
    <row r="383" spans="1:3">
      <c r="A383" t="str">
        <f t="array" ref="A383">IFERROR(INDEX('Bill 32_hidden'!$A$3:$A$565,SMALL(IF('Bill 32_hidden'!$C$3:$C$565&gt;0,ROW('Bill 32_hidden'!$A$3:$A$565)),ROW(373:373))-2,1),"")</f>
        <v/>
      </c>
      <c r="B383" t="str" cm="1">
        <f t="array" ref="B383">IFERROR(INDEX('Bill 32_hidden'!$B$3:$B$565,SMALL(IF('Bill 32_hidden'!$C$3:$C$565&gt;0,ROW('Bill 32_hidden'!$B$3:$B$565)),ROW(373:373))-2,1),"")</f>
        <v/>
      </c>
      <c r="C383" s="838" t="str" cm="1">
        <f t="array" ref="C383">IFERROR(INDEX('Bill 32_hidden'!$C$3:$C$565,SMALL(IF('Bill 32_hidden'!$C$3:$C$565&gt;0,ROW('Bill 32_hidden'!$C$3:$C$565)),ROW(373:373))-2,1),"")</f>
        <v/>
      </c>
    </row>
    <row r="384" spans="1:3">
      <c r="A384" t="str">
        <f t="array" ref="A384">IFERROR(INDEX('Bill 32_hidden'!$A$3:$A$565,SMALL(IF('Bill 32_hidden'!$C$3:$C$565&gt;0,ROW('Bill 32_hidden'!$A$3:$A$565)),ROW(374:374))-2,1),"")</f>
        <v/>
      </c>
      <c r="B384" t="str" cm="1">
        <f t="array" ref="B384">IFERROR(INDEX('Bill 32_hidden'!$B$3:$B$565,SMALL(IF('Bill 32_hidden'!$C$3:$C$565&gt;0,ROW('Bill 32_hidden'!$B$3:$B$565)),ROW(374:374))-2,1),"")</f>
        <v/>
      </c>
      <c r="C384" s="838" t="str" cm="1">
        <f t="array" ref="C384">IFERROR(INDEX('Bill 32_hidden'!$C$3:$C$565,SMALL(IF('Bill 32_hidden'!$C$3:$C$565&gt;0,ROW('Bill 32_hidden'!$C$3:$C$565)),ROW(374:374))-2,1),"")</f>
        <v/>
      </c>
    </row>
    <row r="385" spans="1:3">
      <c r="A385" t="str">
        <f t="array" ref="A385">IFERROR(INDEX('Bill 32_hidden'!$A$3:$A$565,SMALL(IF('Bill 32_hidden'!$C$3:$C$565&gt;0,ROW('Bill 32_hidden'!$A$3:$A$565)),ROW(375:375))-2,1),"")</f>
        <v/>
      </c>
      <c r="B385" t="str" cm="1">
        <f t="array" ref="B385">IFERROR(INDEX('Bill 32_hidden'!$B$3:$B$565,SMALL(IF('Bill 32_hidden'!$C$3:$C$565&gt;0,ROW('Bill 32_hidden'!$B$3:$B$565)),ROW(375:375))-2,1),"")</f>
        <v/>
      </c>
      <c r="C385" s="838" t="str" cm="1">
        <f t="array" ref="C385">IFERROR(INDEX('Bill 32_hidden'!$C$3:$C$565,SMALL(IF('Bill 32_hidden'!$C$3:$C$565&gt;0,ROW('Bill 32_hidden'!$C$3:$C$565)),ROW(375:375))-2,1),"")</f>
        <v/>
      </c>
    </row>
    <row r="386" spans="1:3">
      <c r="A386" t="str">
        <f t="array" ref="A386">IFERROR(INDEX('Bill 32_hidden'!$A$3:$A$565,SMALL(IF('Bill 32_hidden'!$C$3:$C$565&gt;0,ROW('Bill 32_hidden'!$A$3:$A$565)),ROW(376:376))-2,1),"")</f>
        <v/>
      </c>
      <c r="B386" t="str" cm="1">
        <f t="array" ref="B386">IFERROR(INDEX('Bill 32_hidden'!$B$3:$B$565,SMALL(IF('Bill 32_hidden'!$C$3:$C$565&gt;0,ROW('Bill 32_hidden'!$B$3:$B$565)),ROW(376:376))-2,1),"")</f>
        <v/>
      </c>
      <c r="C386" s="838" t="str" cm="1">
        <f t="array" ref="C386">IFERROR(INDEX('Bill 32_hidden'!$C$3:$C$565,SMALL(IF('Bill 32_hidden'!$C$3:$C$565&gt;0,ROW('Bill 32_hidden'!$C$3:$C$565)),ROW(376:376))-2,1),"")</f>
        <v/>
      </c>
    </row>
    <row r="387" spans="1:3">
      <c r="A387" t="str">
        <f t="array" ref="A387">IFERROR(INDEX('Bill 32_hidden'!$A$3:$A$565,SMALL(IF('Bill 32_hidden'!$C$3:$C$565&gt;0,ROW('Bill 32_hidden'!$A$3:$A$565)),ROW(377:377))-2,1),"")</f>
        <v/>
      </c>
      <c r="B387" t="str" cm="1">
        <f t="array" ref="B387">IFERROR(INDEX('Bill 32_hidden'!$B$3:$B$565,SMALL(IF('Bill 32_hidden'!$C$3:$C$565&gt;0,ROW('Bill 32_hidden'!$B$3:$B$565)),ROW(377:377))-2,1),"")</f>
        <v/>
      </c>
      <c r="C387" s="838" t="str" cm="1">
        <f t="array" ref="C387">IFERROR(INDEX('Bill 32_hidden'!$C$3:$C$565,SMALL(IF('Bill 32_hidden'!$C$3:$C$565&gt;0,ROW('Bill 32_hidden'!$C$3:$C$565)),ROW(377:377))-2,1),"")</f>
        <v/>
      </c>
    </row>
    <row r="388" spans="1:3">
      <c r="A388" t="str">
        <f t="array" ref="A388">IFERROR(INDEX('Bill 32_hidden'!$A$3:$A$565,SMALL(IF('Bill 32_hidden'!$C$3:$C$565&gt;0,ROW('Bill 32_hidden'!$A$3:$A$565)),ROW(378:378))-2,1),"")</f>
        <v/>
      </c>
      <c r="B388" t="str" cm="1">
        <f t="array" ref="B388">IFERROR(INDEX('Bill 32_hidden'!$B$3:$B$565,SMALL(IF('Bill 32_hidden'!$C$3:$C$565&gt;0,ROW('Bill 32_hidden'!$B$3:$B$565)),ROW(378:378))-2,1),"")</f>
        <v/>
      </c>
      <c r="C388" s="838" t="str" cm="1">
        <f t="array" ref="C388">IFERROR(INDEX('Bill 32_hidden'!$C$3:$C$565,SMALL(IF('Bill 32_hidden'!$C$3:$C$565&gt;0,ROW('Bill 32_hidden'!$C$3:$C$565)),ROW(378:378))-2,1),"")</f>
        <v/>
      </c>
    </row>
    <row r="389" spans="1:3">
      <c r="A389" t="str">
        <f t="array" ref="A389">IFERROR(INDEX('Bill 32_hidden'!$A$3:$A$565,SMALL(IF('Bill 32_hidden'!$C$3:$C$565&gt;0,ROW('Bill 32_hidden'!$A$3:$A$565)),ROW(379:379))-2,1),"")</f>
        <v/>
      </c>
      <c r="B389" t="str" cm="1">
        <f t="array" ref="B389">IFERROR(INDEX('Bill 32_hidden'!$B$3:$B$565,SMALL(IF('Bill 32_hidden'!$C$3:$C$565&gt;0,ROW('Bill 32_hidden'!$B$3:$B$565)),ROW(379:379))-2,1),"")</f>
        <v/>
      </c>
      <c r="C389" s="838" t="str" cm="1">
        <f t="array" ref="C389">IFERROR(INDEX('Bill 32_hidden'!$C$3:$C$565,SMALL(IF('Bill 32_hidden'!$C$3:$C$565&gt;0,ROW('Bill 32_hidden'!$C$3:$C$565)),ROW(379:379))-2,1),"")</f>
        <v/>
      </c>
    </row>
    <row r="390" spans="1:3">
      <c r="A390" t="str">
        <f t="array" ref="A390">IFERROR(INDEX('Bill 32_hidden'!$A$3:$A$565,SMALL(IF('Bill 32_hidden'!$C$3:$C$565&gt;0,ROW('Bill 32_hidden'!$A$3:$A$565)),ROW(380:380))-2,1),"")</f>
        <v/>
      </c>
      <c r="B390" t="str" cm="1">
        <f t="array" ref="B390">IFERROR(INDEX('Bill 32_hidden'!$B$3:$B$565,SMALL(IF('Bill 32_hidden'!$C$3:$C$565&gt;0,ROW('Bill 32_hidden'!$B$3:$B$565)),ROW(380:380))-2,1),"")</f>
        <v/>
      </c>
      <c r="C390" s="838" t="str" cm="1">
        <f t="array" ref="C390">IFERROR(INDEX('Bill 32_hidden'!$C$3:$C$565,SMALL(IF('Bill 32_hidden'!$C$3:$C$565&gt;0,ROW('Bill 32_hidden'!$C$3:$C$565)),ROW(380:380))-2,1),"")</f>
        <v/>
      </c>
    </row>
    <row r="391" spans="1:3">
      <c r="A391" t="str">
        <f t="array" ref="A391">IFERROR(INDEX('Bill 32_hidden'!$A$3:$A$565,SMALL(IF('Bill 32_hidden'!$C$3:$C$565&gt;0,ROW('Bill 32_hidden'!$A$3:$A$565)),ROW(381:381))-2,1),"")</f>
        <v/>
      </c>
      <c r="B391" t="str" cm="1">
        <f t="array" ref="B391">IFERROR(INDEX('Bill 32_hidden'!$B$3:$B$565,SMALL(IF('Bill 32_hidden'!$C$3:$C$565&gt;0,ROW('Bill 32_hidden'!$B$3:$B$565)),ROW(381:381))-2,1),"")</f>
        <v/>
      </c>
      <c r="C391" s="838" t="str" cm="1">
        <f t="array" ref="C391">IFERROR(INDEX('Bill 32_hidden'!$C$3:$C$565,SMALL(IF('Bill 32_hidden'!$C$3:$C$565&gt;0,ROW('Bill 32_hidden'!$C$3:$C$565)),ROW(381:381))-2,1),"")</f>
        <v/>
      </c>
    </row>
    <row r="392" spans="1:3">
      <c r="A392" t="str">
        <f t="array" ref="A392">IFERROR(INDEX('Bill 32_hidden'!$A$3:$A$565,SMALL(IF('Bill 32_hidden'!$C$3:$C$565&gt;0,ROW('Bill 32_hidden'!$A$3:$A$565)),ROW(382:382))-2,1),"")</f>
        <v/>
      </c>
      <c r="B392" t="str" cm="1">
        <f t="array" ref="B392">IFERROR(INDEX('Bill 32_hidden'!$B$3:$B$565,SMALL(IF('Bill 32_hidden'!$C$3:$C$565&gt;0,ROW('Bill 32_hidden'!$B$3:$B$565)),ROW(382:382))-2,1),"")</f>
        <v/>
      </c>
      <c r="C392" s="838" t="str" cm="1">
        <f t="array" ref="C392">IFERROR(INDEX('Bill 32_hidden'!$C$3:$C$565,SMALL(IF('Bill 32_hidden'!$C$3:$C$565&gt;0,ROW('Bill 32_hidden'!$C$3:$C$565)),ROW(382:382))-2,1),"")</f>
        <v/>
      </c>
    </row>
    <row r="393" spans="1:3">
      <c r="A393" t="str">
        <f t="array" ref="A393">IFERROR(INDEX('Bill 32_hidden'!$A$3:$A$565,SMALL(IF('Bill 32_hidden'!$C$3:$C$565&gt;0,ROW('Bill 32_hidden'!$A$3:$A$565)),ROW(383:383))-2,1),"")</f>
        <v/>
      </c>
      <c r="B393" t="str" cm="1">
        <f t="array" ref="B393">IFERROR(INDEX('Bill 32_hidden'!$B$3:$B$565,SMALL(IF('Bill 32_hidden'!$C$3:$C$565&gt;0,ROW('Bill 32_hidden'!$B$3:$B$565)),ROW(383:383))-2,1),"")</f>
        <v/>
      </c>
      <c r="C393" s="838" t="str" cm="1">
        <f t="array" ref="C393">IFERROR(INDEX('Bill 32_hidden'!$C$3:$C$565,SMALL(IF('Bill 32_hidden'!$C$3:$C$565&gt;0,ROW('Bill 32_hidden'!$C$3:$C$565)),ROW(383:383))-2,1),"")</f>
        <v/>
      </c>
    </row>
    <row r="394" spans="1:3">
      <c r="A394" t="str">
        <f t="array" ref="A394">IFERROR(INDEX('Bill 32_hidden'!$A$3:$A$565,SMALL(IF('Bill 32_hidden'!$C$3:$C$565&gt;0,ROW('Bill 32_hidden'!$A$3:$A$565)),ROW(384:384))-2,1),"")</f>
        <v/>
      </c>
      <c r="B394" t="str" cm="1">
        <f t="array" ref="B394">IFERROR(INDEX('Bill 32_hidden'!$B$3:$B$565,SMALL(IF('Bill 32_hidden'!$C$3:$C$565&gt;0,ROW('Bill 32_hidden'!$B$3:$B$565)),ROW(384:384))-2,1),"")</f>
        <v/>
      </c>
      <c r="C394" s="838" t="str" cm="1">
        <f t="array" ref="C394">IFERROR(INDEX('Bill 32_hidden'!$C$3:$C$565,SMALL(IF('Bill 32_hidden'!$C$3:$C$565&gt;0,ROW('Bill 32_hidden'!$C$3:$C$565)),ROW(384:384))-2,1),"")</f>
        <v/>
      </c>
    </row>
    <row r="395" spans="1:3">
      <c r="A395" t="str">
        <f t="array" ref="A395">IFERROR(INDEX('Bill 32_hidden'!$A$3:$A$565,SMALL(IF('Bill 32_hidden'!$C$3:$C$565&gt;0,ROW('Bill 32_hidden'!$A$3:$A$565)),ROW(385:385))-2,1),"")</f>
        <v/>
      </c>
      <c r="B395" t="str" cm="1">
        <f t="array" ref="B395">IFERROR(INDEX('Bill 32_hidden'!$B$3:$B$565,SMALL(IF('Bill 32_hidden'!$C$3:$C$565&gt;0,ROW('Bill 32_hidden'!$B$3:$B$565)),ROW(385:385))-2,1),"")</f>
        <v/>
      </c>
      <c r="C395" s="838" t="str" cm="1">
        <f t="array" ref="C395">IFERROR(INDEX('Bill 32_hidden'!$C$3:$C$565,SMALL(IF('Bill 32_hidden'!$C$3:$C$565&gt;0,ROW('Bill 32_hidden'!$C$3:$C$565)),ROW(385:385))-2,1),"")</f>
        <v/>
      </c>
    </row>
    <row r="396" spans="1:3">
      <c r="A396" t="str">
        <f t="array" ref="A396">IFERROR(INDEX('Bill 32_hidden'!$A$3:$A$565,SMALL(IF('Bill 32_hidden'!$C$3:$C$565&gt;0,ROW('Bill 32_hidden'!$A$3:$A$565)),ROW(386:386))-2,1),"")</f>
        <v/>
      </c>
      <c r="B396" t="str" cm="1">
        <f t="array" ref="B396">IFERROR(INDEX('Bill 32_hidden'!$B$3:$B$565,SMALL(IF('Bill 32_hidden'!$C$3:$C$565&gt;0,ROW('Bill 32_hidden'!$B$3:$B$565)),ROW(386:386))-2,1),"")</f>
        <v/>
      </c>
      <c r="C396" s="838" t="str" cm="1">
        <f t="array" ref="C396">IFERROR(INDEX('Bill 32_hidden'!$C$3:$C$565,SMALL(IF('Bill 32_hidden'!$C$3:$C$565&gt;0,ROW('Bill 32_hidden'!$C$3:$C$565)),ROW(386:386))-2,1),"")</f>
        <v/>
      </c>
    </row>
    <row r="397" spans="1:3">
      <c r="A397" t="str">
        <f t="array" ref="A397">IFERROR(INDEX('Bill 32_hidden'!$A$3:$A$565,SMALL(IF('Bill 32_hidden'!$C$3:$C$565&gt;0,ROW('Bill 32_hidden'!$A$3:$A$565)),ROW(387:387))-2,1),"")</f>
        <v/>
      </c>
      <c r="B397" t="str" cm="1">
        <f t="array" ref="B397">IFERROR(INDEX('Bill 32_hidden'!$B$3:$B$565,SMALL(IF('Bill 32_hidden'!$C$3:$C$565&gt;0,ROW('Bill 32_hidden'!$B$3:$B$565)),ROW(387:387))-2,1),"")</f>
        <v/>
      </c>
      <c r="C397" s="838" t="str" cm="1">
        <f t="array" ref="C397">IFERROR(INDEX('Bill 32_hidden'!$C$3:$C$565,SMALL(IF('Bill 32_hidden'!$C$3:$C$565&gt;0,ROW('Bill 32_hidden'!$C$3:$C$565)),ROW(387:387))-2,1),"")</f>
        <v/>
      </c>
    </row>
    <row r="398" spans="1:3">
      <c r="A398" t="str">
        <f t="array" ref="A398">IFERROR(INDEX('Bill 32_hidden'!$A$3:$A$565,SMALL(IF('Bill 32_hidden'!$C$3:$C$565&gt;0,ROW('Bill 32_hidden'!$A$3:$A$565)),ROW(388:388))-2,1),"")</f>
        <v/>
      </c>
      <c r="B398" t="str" cm="1">
        <f t="array" ref="B398">IFERROR(INDEX('Bill 32_hidden'!$B$3:$B$565,SMALL(IF('Bill 32_hidden'!$C$3:$C$565&gt;0,ROW('Bill 32_hidden'!$B$3:$B$565)),ROW(388:388))-2,1),"")</f>
        <v/>
      </c>
      <c r="C398" s="838" t="str" cm="1">
        <f t="array" ref="C398">IFERROR(INDEX('Bill 32_hidden'!$C$3:$C$565,SMALL(IF('Bill 32_hidden'!$C$3:$C$565&gt;0,ROW('Bill 32_hidden'!$C$3:$C$565)),ROW(388:388))-2,1),"")</f>
        <v/>
      </c>
    </row>
    <row r="399" spans="1:3">
      <c r="A399" t="str">
        <f t="array" ref="A399">IFERROR(INDEX('Bill 32_hidden'!$A$3:$A$565,SMALL(IF('Bill 32_hidden'!$C$3:$C$565&gt;0,ROW('Bill 32_hidden'!$A$3:$A$565)),ROW(389:389))-2,1),"")</f>
        <v/>
      </c>
      <c r="B399" t="str" cm="1">
        <f t="array" ref="B399">IFERROR(INDEX('Bill 32_hidden'!$B$3:$B$565,SMALL(IF('Bill 32_hidden'!$C$3:$C$565&gt;0,ROW('Bill 32_hidden'!$B$3:$B$565)),ROW(389:389))-2,1),"")</f>
        <v/>
      </c>
      <c r="C399" s="838" t="str" cm="1">
        <f t="array" ref="C399">IFERROR(INDEX('Bill 32_hidden'!$C$3:$C$565,SMALL(IF('Bill 32_hidden'!$C$3:$C$565&gt;0,ROW('Bill 32_hidden'!$C$3:$C$565)),ROW(389:389))-2,1),"")</f>
        <v/>
      </c>
    </row>
    <row r="400" spans="1:3">
      <c r="A400" t="str">
        <f t="array" ref="A400">IFERROR(INDEX('Bill 32_hidden'!$A$3:$A$565,SMALL(IF('Bill 32_hidden'!$C$3:$C$565&gt;0,ROW('Bill 32_hidden'!$A$3:$A$565)),ROW(390:390))-2,1),"")</f>
        <v/>
      </c>
      <c r="B400" t="str" cm="1">
        <f t="array" ref="B400">IFERROR(INDEX('Bill 32_hidden'!$B$3:$B$565,SMALL(IF('Bill 32_hidden'!$C$3:$C$565&gt;0,ROW('Bill 32_hidden'!$B$3:$B$565)),ROW(390:390))-2,1),"")</f>
        <v/>
      </c>
      <c r="C400" s="838" t="str" cm="1">
        <f t="array" ref="C400">IFERROR(INDEX('Bill 32_hidden'!$C$3:$C$565,SMALL(IF('Bill 32_hidden'!$C$3:$C$565&gt;0,ROW('Bill 32_hidden'!$C$3:$C$565)),ROW(390:390))-2,1),"")</f>
        <v/>
      </c>
    </row>
    <row r="401" spans="1:3">
      <c r="A401" t="str">
        <f t="array" ref="A401">IFERROR(INDEX('Bill 32_hidden'!$A$3:$A$565,SMALL(IF('Bill 32_hidden'!$C$3:$C$565&gt;0,ROW('Bill 32_hidden'!$A$3:$A$565)),ROW(391:391))-2,1),"")</f>
        <v/>
      </c>
      <c r="B401" t="str" cm="1">
        <f t="array" ref="B401">IFERROR(INDEX('Bill 32_hidden'!$B$3:$B$565,SMALL(IF('Bill 32_hidden'!$C$3:$C$565&gt;0,ROW('Bill 32_hidden'!$B$3:$B$565)),ROW(391:391))-2,1),"")</f>
        <v/>
      </c>
      <c r="C401" s="838" t="str" cm="1">
        <f t="array" ref="C401">IFERROR(INDEX('Bill 32_hidden'!$C$3:$C$565,SMALL(IF('Bill 32_hidden'!$C$3:$C$565&gt;0,ROW('Bill 32_hidden'!$C$3:$C$565)),ROW(391:391))-2,1),"")</f>
        <v/>
      </c>
    </row>
    <row r="402" spans="1:3">
      <c r="A402" t="str">
        <f t="array" ref="A402">IFERROR(INDEX('Bill 32_hidden'!$A$3:$A$565,SMALL(IF('Bill 32_hidden'!$C$3:$C$565&gt;0,ROW('Bill 32_hidden'!$A$3:$A$565)),ROW(392:392))-2,1),"")</f>
        <v/>
      </c>
      <c r="B402" t="str" cm="1">
        <f t="array" ref="B402">IFERROR(INDEX('Bill 32_hidden'!$B$3:$B$565,SMALL(IF('Bill 32_hidden'!$C$3:$C$565&gt;0,ROW('Bill 32_hidden'!$B$3:$B$565)),ROW(392:392))-2,1),"")</f>
        <v/>
      </c>
      <c r="C402" s="838" t="str" cm="1">
        <f t="array" ref="C402">IFERROR(INDEX('Bill 32_hidden'!$C$3:$C$565,SMALL(IF('Bill 32_hidden'!$C$3:$C$565&gt;0,ROW('Bill 32_hidden'!$C$3:$C$565)),ROW(392:392))-2,1),"")</f>
        <v/>
      </c>
    </row>
    <row r="403" spans="1:3">
      <c r="A403" t="str">
        <f t="array" ref="A403">IFERROR(INDEX('Bill 32_hidden'!$A$3:$A$565,SMALL(IF('Bill 32_hidden'!$C$3:$C$565&gt;0,ROW('Bill 32_hidden'!$A$3:$A$565)),ROW(393:393))-2,1),"")</f>
        <v/>
      </c>
      <c r="B403" t="str" cm="1">
        <f t="array" ref="B403">IFERROR(INDEX('Bill 32_hidden'!$B$3:$B$565,SMALL(IF('Bill 32_hidden'!$C$3:$C$565&gt;0,ROW('Bill 32_hidden'!$B$3:$B$565)),ROW(393:393))-2,1),"")</f>
        <v/>
      </c>
      <c r="C403" s="838" t="str" cm="1">
        <f t="array" ref="C403">IFERROR(INDEX('Bill 32_hidden'!$C$3:$C$565,SMALL(IF('Bill 32_hidden'!$C$3:$C$565&gt;0,ROW('Bill 32_hidden'!$C$3:$C$565)),ROW(393:393))-2,1),"")</f>
        <v/>
      </c>
    </row>
    <row r="404" spans="1:3">
      <c r="A404" t="str">
        <f t="array" ref="A404">IFERROR(INDEX('Bill 32_hidden'!$A$3:$A$565,SMALL(IF('Bill 32_hidden'!$C$3:$C$565&gt;0,ROW('Bill 32_hidden'!$A$3:$A$565)),ROW(394:394))-2,1),"")</f>
        <v/>
      </c>
      <c r="B404" t="str" cm="1">
        <f t="array" ref="B404">IFERROR(INDEX('Bill 32_hidden'!$B$3:$B$565,SMALL(IF('Bill 32_hidden'!$C$3:$C$565&gt;0,ROW('Bill 32_hidden'!$B$3:$B$565)),ROW(394:394))-2,1),"")</f>
        <v/>
      </c>
      <c r="C404" s="838" t="str" cm="1">
        <f t="array" ref="C404">IFERROR(INDEX('Bill 32_hidden'!$C$3:$C$565,SMALL(IF('Bill 32_hidden'!$C$3:$C$565&gt;0,ROW('Bill 32_hidden'!$C$3:$C$565)),ROW(394:394))-2,1),"")</f>
        <v/>
      </c>
    </row>
    <row r="405" spans="1:3">
      <c r="A405" t="str">
        <f t="array" ref="A405">IFERROR(INDEX('Bill 32_hidden'!$A$3:$A$565,SMALL(IF('Bill 32_hidden'!$C$3:$C$565&gt;0,ROW('Bill 32_hidden'!$A$3:$A$565)),ROW(395:395))-2,1),"")</f>
        <v/>
      </c>
      <c r="B405" t="str" cm="1">
        <f t="array" ref="B405">IFERROR(INDEX('Bill 32_hidden'!$B$3:$B$565,SMALL(IF('Bill 32_hidden'!$C$3:$C$565&gt;0,ROW('Bill 32_hidden'!$B$3:$B$565)),ROW(395:395))-2,1),"")</f>
        <v/>
      </c>
      <c r="C405" s="838" t="str" cm="1">
        <f t="array" ref="C405">IFERROR(INDEX('Bill 32_hidden'!$C$3:$C$565,SMALL(IF('Bill 32_hidden'!$C$3:$C$565&gt;0,ROW('Bill 32_hidden'!$C$3:$C$565)),ROW(395:395))-2,1),"")</f>
        <v/>
      </c>
    </row>
    <row r="406" spans="1:3">
      <c r="A406" t="str">
        <f t="array" ref="A406">IFERROR(INDEX('Bill 32_hidden'!$A$3:$A$565,SMALL(IF('Bill 32_hidden'!$C$3:$C$565&gt;0,ROW('Bill 32_hidden'!$A$3:$A$565)),ROW(396:396))-2,1),"")</f>
        <v/>
      </c>
      <c r="B406" t="str" cm="1">
        <f t="array" ref="B406">IFERROR(INDEX('Bill 32_hidden'!$B$3:$B$565,SMALL(IF('Bill 32_hidden'!$C$3:$C$565&gt;0,ROW('Bill 32_hidden'!$B$3:$B$565)),ROW(396:396))-2,1),"")</f>
        <v/>
      </c>
      <c r="C406" s="838" t="str" cm="1">
        <f t="array" ref="C406">IFERROR(INDEX('Bill 32_hidden'!$C$3:$C$565,SMALL(IF('Bill 32_hidden'!$C$3:$C$565&gt;0,ROW('Bill 32_hidden'!$C$3:$C$565)),ROW(396:396))-2,1),"")</f>
        <v/>
      </c>
    </row>
    <row r="407" spans="1:3">
      <c r="A407" t="str">
        <f t="array" ref="A407">IFERROR(INDEX('Bill 32_hidden'!$A$3:$A$565,SMALL(IF('Bill 32_hidden'!$C$3:$C$565&gt;0,ROW('Bill 32_hidden'!$A$3:$A$565)),ROW(397:397))-2,1),"")</f>
        <v/>
      </c>
      <c r="B407" t="str" cm="1">
        <f t="array" ref="B407">IFERROR(INDEX('Bill 32_hidden'!$B$3:$B$565,SMALL(IF('Bill 32_hidden'!$C$3:$C$565&gt;0,ROW('Bill 32_hidden'!$B$3:$B$565)),ROW(397:397))-2,1),"")</f>
        <v/>
      </c>
      <c r="C407" s="838" t="str" cm="1">
        <f t="array" ref="C407">IFERROR(INDEX('Bill 32_hidden'!$C$3:$C$565,SMALL(IF('Bill 32_hidden'!$C$3:$C$565&gt;0,ROW('Bill 32_hidden'!$C$3:$C$565)),ROW(397:397))-2,1),"")</f>
        <v/>
      </c>
    </row>
    <row r="408" spans="1:3">
      <c r="A408" t="str">
        <f t="array" ref="A408">IFERROR(INDEX('Bill 32_hidden'!$A$3:$A$565,SMALL(IF('Bill 32_hidden'!$C$3:$C$565&gt;0,ROW('Bill 32_hidden'!$A$3:$A$565)),ROW(398:398))-2,1),"")</f>
        <v/>
      </c>
      <c r="B408" t="str" cm="1">
        <f t="array" ref="B408">IFERROR(INDEX('Bill 32_hidden'!$B$3:$B$565,SMALL(IF('Bill 32_hidden'!$C$3:$C$565&gt;0,ROW('Bill 32_hidden'!$B$3:$B$565)),ROW(398:398))-2,1),"")</f>
        <v/>
      </c>
      <c r="C408" s="838" t="str" cm="1">
        <f t="array" ref="C408">IFERROR(INDEX('Bill 32_hidden'!$C$3:$C$565,SMALL(IF('Bill 32_hidden'!$C$3:$C$565&gt;0,ROW('Bill 32_hidden'!$C$3:$C$565)),ROW(398:398))-2,1),"")</f>
        <v/>
      </c>
    </row>
    <row r="409" spans="1:3">
      <c r="A409" t="str">
        <f t="array" ref="A409">IFERROR(INDEX('Bill 32_hidden'!$A$3:$A$565,SMALL(IF('Bill 32_hidden'!$C$3:$C$565&gt;0,ROW('Bill 32_hidden'!$A$3:$A$565)),ROW(399:399))-2,1),"")</f>
        <v/>
      </c>
      <c r="B409" t="str" cm="1">
        <f t="array" ref="B409">IFERROR(INDEX('Bill 32_hidden'!$B$3:$B$565,SMALL(IF('Bill 32_hidden'!$C$3:$C$565&gt;0,ROW('Bill 32_hidden'!$B$3:$B$565)),ROW(399:399))-2,1),"")</f>
        <v/>
      </c>
      <c r="C409" s="838" t="str" cm="1">
        <f t="array" ref="C409">IFERROR(INDEX('Bill 32_hidden'!$C$3:$C$565,SMALL(IF('Bill 32_hidden'!$C$3:$C$565&gt;0,ROW('Bill 32_hidden'!$C$3:$C$565)),ROW(399:399))-2,1),"")</f>
        <v/>
      </c>
    </row>
    <row r="410" spans="1:3">
      <c r="A410" t="str">
        <f t="array" ref="A410">IFERROR(INDEX('Bill 32_hidden'!$A$3:$A$565,SMALL(IF('Bill 32_hidden'!$C$3:$C$565&gt;0,ROW('Bill 32_hidden'!$A$3:$A$565)),ROW(400:400))-2,1),"")</f>
        <v/>
      </c>
      <c r="B410" t="str" cm="1">
        <f t="array" ref="B410">IFERROR(INDEX('Bill 32_hidden'!$B$3:$B$565,SMALL(IF('Bill 32_hidden'!$C$3:$C$565&gt;0,ROW('Bill 32_hidden'!$B$3:$B$565)),ROW(400:400))-2,1),"")</f>
        <v/>
      </c>
      <c r="C410" s="838" t="str" cm="1">
        <f t="array" ref="C410">IFERROR(INDEX('Bill 32_hidden'!$C$3:$C$565,SMALL(IF('Bill 32_hidden'!$C$3:$C$565&gt;0,ROW('Bill 32_hidden'!$C$3:$C$565)),ROW(400:400))-2,1),"")</f>
        <v/>
      </c>
    </row>
    <row r="411" spans="1:3">
      <c r="A411" t="str">
        <f t="array" ref="A411">IFERROR(INDEX('Bill 32_hidden'!$A$3:$A$565,SMALL(IF('Bill 32_hidden'!$C$3:$C$565&gt;0,ROW('Bill 32_hidden'!$A$3:$A$565)),ROW(401:401))-2,1),"")</f>
        <v/>
      </c>
      <c r="B411" t="str" cm="1">
        <f t="array" ref="B411">IFERROR(INDEX('Bill 32_hidden'!$B$3:$B$565,SMALL(IF('Bill 32_hidden'!$C$3:$C$565&gt;0,ROW('Bill 32_hidden'!$B$3:$B$565)),ROW(401:401))-2,1),"")</f>
        <v/>
      </c>
      <c r="C411" s="838" t="str" cm="1">
        <f t="array" ref="C411">IFERROR(INDEX('Bill 32_hidden'!$C$3:$C$565,SMALL(IF('Bill 32_hidden'!$C$3:$C$565&gt;0,ROW('Bill 32_hidden'!$C$3:$C$565)),ROW(401:401))-2,1),"")</f>
        <v/>
      </c>
    </row>
    <row r="412" spans="1:3">
      <c r="A412" t="str">
        <f t="array" ref="A412">IFERROR(INDEX('Bill 32_hidden'!$A$3:$A$565,SMALL(IF('Bill 32_hidden'!$C$3:$C$565&gt;0,ROW('Bill 32_hidden'!$A$3:$A$565)),ROW(402:402))-2,1),"")</f>
        <v/>
      </c>
      <c r="B412" t="str" cm="1">
        <f t="array" ref="B412">IFERROR(INDEX('Bill 32_hidden'!$B$3:$B$565,SMALL(IF('Bill 32_hidden'!$C$3:$C$565&gt;0,ROW('Bill 32_hidden'!$B$3:$B$565)),ROW(402:402))-2,1),"")</f>
        <v/>
      </c>
      <c r="C412" s="838" t="str" cm="1">
        <f t="array" ref="C412">IFERROR(INDEX('Bill 32_hidden'!$C$3:$C$565,SMALL(IF('Bill 32_hidden'!$C$3:$C$565&gt;0,ROW('Bill 32_hidden'!$C$3:$C$565)),ROW(402:402))-2,1),"")</f>
        <v/>
      </c>
    </row>
    <row r="413" spans="1:3">
      <c r="A413" t="str">
        <f t="array" ref="A413">IFERROR(INDEX('Bill 32_hidden'!$A$3:$A$565,SMALL(IF('Bill 32_hidden'!$C$3:$C$565&gt;0,ROW('Bill 32_hidden'!$A$3:$A$565)),ROW(403:403))-2,1),"")</f>
        <v/>
      </c>
      <c r="B413" t="str" cm="1">
        <f t="array" ref="B413">IFERROR(INDEX('Bill 32_hidden'!$B$3:$B$565,SMALL(IF('Bill 32_hidden'!$C$3:$C$565&gt;0,ROW('Bill 32_hidden'!$B$3:$B$565)),ROW(403:403))-2,1),"")</f>
        <v/>
      </c>
      <c r="C413" s="838" t="str" cm="1">
        <f t="array" ref="C413">IFERROR(INDEX('Bill 32_hidden'!$C$3:$C$565,SMALL(IF('Bill 32_hidden'!$C$3:$C$565&gt;0,ROW('Bill 32_hidden'!$C$3:$C$565)),ROW(403:403))-2,1),"")</f>
        <v/>
      </c>
    </row>
    <row r="414" spans="1:3">
      <c r="A414" t="str">
        <f t="array" ref="A414">IFERROR(INDEX('Bill 32_hidden'!$A$3:$A$565,SMALL(IF('Bill 32_hidden'!$C$3:$C$565&gt;0,ROW('Bill 32_hidden'!$A$3:$A$565)),ROW(404:404))-2,1),"")</f>
        <v/>
      </c>
      <c r="B414" t="str" cm="1">
        <f t="array" ref="B414">IFERROR(INDEX('Bill 32_hidden'!$B$3:$B$565,SMALL(IF('Bill 32_hidden'!$C$3:$C$565&gt;0,ROW('Bill 32_hidden'!$B$3:$B$565)),ROW(404:404))-2,1),"")</f>
        <v/>
      </c>
      <c r="C414" s="838" t="str" cm="1">
        <f t="array" ref="C414">IFERROR(INDEX('Bill 32_hidden'!$C$3:$C$565,SMALL(IF('Bill 32_hidden'!$C$3:$C$565&gt;0,ROW('Bill 32_hidden'!$C$3:$C$565)),ROW(404:404))-2,1),"")</f>
        <v/>
      </c>
    </row>
    <row r="415" spans="1:3">
      <c r="A415" t="str">
        <f t="array" ref="A415">IFERROR(INDEX('Bill 32_hidden'!$A$3:$A$565,SMALL(IF('Bill 32_hidden'!$C$3:$C$565&gt;0,ROW('Bill 32_hidden'!$A$3:$A$565)),ROW(405:405))-2,1),"")</f>
        <v/>
      </c>
      <c r="B415" t="str" cm="1">
        <f t="array" ref="B415">IFERROR(INDEX('Bill 32_hidden'!$B$3:$B$565,SMALL(IF('Bill 32_hidden'!$C$3:$C$565&gt;0,ROW('Bill 32_hidden'!$B$3:$B$565)),ROW(405:405))-2,1),"")</f>
        <v/>
      </c>
      <c r="C415" s="838" t="str" cm="1">
        <f t="array" ref="C415">IFERROR(INDEX('Bill 32_hidden'!$C$3:$C$565,SMALL(IF('Bill 32_hidden'!$C$3:$C$565&gt;0,ROW('Bill 32_hidden'!$C$3:$C$565)),ROW(405:405))-2,1),"")</f>
        <v/>
      </c>
    </row>
    <row r="416" spans="1:3">
      <c r="A416" t="str">
        <f t="array" ref="A416">IFERROR(INDEX('Bill 32_hidden'!$A$3:$A$565,SMALL(IF('Bill 32_hidden'!$C$3:$C$565&gt;0,ROW('Bill 32_hidden'!$A$3:$A$565)),ROW(406:406))-2,1),"")</f>
        <v/>
      </c>
      <c r="B416" t="str" cm="1">
        <f t="array" ref="B416">IFERROR(INDEX('Bill 32_hidden'!$B$3:$B$565,SMALL(IF('Bill 32_hidden'!$C$3:$C$565&gt;0,ROW('Bill 32_hidden'!$B$3:$B$565)),ROW(406:406))-2,1),"")</f>
        <v/>
      </c>
      <c r="C416" s="838" t="str" cm="1">
        <f t="array" ref="C416">IFERROR(INDEX('Bill 32_hidden'!$C$3:$C$565,SMALL(IF('Bill 32_hidden'!$C$3:$C$565&gt;0,ROW('Bill 32_hidden'!$C$3:$C$565)),ROW(406:406))-2,1),"")</f>
        <v/>
      </c>
    </row>
    <row r="417" spans="1:3">
      <c r="A417" t="str">
        <f t="array" ref="A417">IFERROR(INDEX('Bill 32_hidden'!$A$3:$A$565,SMALL(IF('Bill 32_hidden'!$C$3:$C$565&gt;0,ROW('Bill 32_hidden'!$A$3:$A$565)),ROW(407:407))-2,1),"")</f>
        <v/>
      </c>
      <c r="B417" t="str" cm="1">
        <f t="array" ref="B417">IFERROR(INDEX('Bill 32_hidden'!$B$3:$B$565,SMALL(IF('Bill 32_hidden'!$C$3:$C$565&gt;0,ROW('Bill 32_hidden'!$B$3:$B$565)),ROW(407:407))-2,1),"")</f>
        <v/>
      </c>
      <c r="C417" s="838" t="str" cm="1">
        <f t="array" ref="C417">IFERROR(INDEX('Bill 32_hidden'!$C$3:$C$565,SMALL(IF('Bill 32_hidden'!$C$3:$C$565&gt;0,ROW('Bill 32_hidden'!$C$3:$C$565)),ROW(407:407))-2,1),"")</f>
        <v/>
      </c>
    </row>
    <row r="418" spans="1:3">
      <c r="A418" t="str">
        <f t="array" ref="A418">IFERROR(INDEX('Bill 32_hidden'!$A$3:$A$565,SMALL(IF('Bill 32_hidden'!$C$3:$C$565&gt;0,ROW('Bill 32_hidden'!$A$3:$A$565)),ROW(408:408))-2,1),"")</f>
        <v/>
      </c>
      <c r="B418" t="str" cm="1">
        <f t="array" ref="B418">IFERROR(INDEX('Bill 32_hidden'!$B$3:$B$565,SMALL(IF('Bill 32_hidden'!$C$3:$C$565&gt;0,ROW('Bill 32_hidden'!$B$3:$B$565)),ROW(408:408))-2,1),"")</f>
        <v/>
      </c>
      <c r="C418" s="838" t="str" cm="1">
        <f t="array" ref="C418">IFERROR(INDEX('Bill 32_hidden'!$C$3:$C$565,SMALL(IF('Bill 32_hidden'!$C$3:$C$565&gt;0,ROW('Bill 32_hidden'!$C$3:$C$565)),ROW(408:408))-2,1),"")</f>
        <v/>
      </c>
    </row>
    <row r="419" spans="1:3">
      <c r="A419" t="str">
        <f t="array" ref="A419">IFERROR(INDEX('Bill 32_hidden'!$A$3:$A$565,SMALL(IF('Bill 32_hidden'!$C$3:$C$565&gt;0,ROW('Bill 32_hidden'!$A$3:$A$565)),ROW(409:409))-2,1),"")</f>
        <v/>
      </c>
      <c r="B419" t="str" cm="1">
        <f t="array" ref="B419">IFERROR(INDEX('Bill 32_hidden'!$B$3:$B$565,SMALL(IF('Bill 32_hidden'!$C$3:$C$565&gt;0,ROW('Bill 32_hidden'!$B$3:$B$565)),ROW(409:409))-2,1),"")</f>
        <v/>
      </c>
      <c r="C419" s="838" t="str" cm="1">
        <f t="array" ref="C419">IFERROR(INDEX('Bill 32_hidden'!$C$3:$C$565,SMALL(IF('Bill 32_hidden'!$C$3:$C$565&gt;0,ROW('Bill 32_hidden'!$C$3:$C$565)),ROW(409:409))-2,1),"")</f>
        <v/>
      </c>
    </row>
    <row r="420" spans="1:3">
      <c r="A420" t="str">
        <f t="array" ref="A420">IFERROR(INDEX('Bill 32_hidden'!$A$3:$A$565,SMALL(IF('Bill 32_hidden'!$C$3:$C$565&gt;0,ROW('Bill 32_hidden'!$A$3:$A$565)),ROW(410:410))-2,1),"")</f>
        <v/>
      </c>
      <c r="B420" t="str" cm="1">
        <f t="array" ref="B420">IFERROR(INDEX('Bill 32_hidden'!$B$3:$B$565,SMALL(IF('Bill 32_hidden'!$C$3:$C$565&gt;0,ROW('Bill 32_hidden'!$B$3:$B$565)),ROW(410:410))-2,1),"")</f>
        <v/>
      </c>
      <c r="C420" s="838" t="str" cm="1">
        <f t="array" ref="C420">IFERROR(INDEX('Bill 32_hidden'!$C$3:$C$565,SMALL(IF('Bill 32_hidden'!$C$3:$C$565&gt;0,ROW('Bill 32_hidden'!$C$3:$C$565)),ROW(410:410))-2,1),"")</f>
        <v/>
      </c>
    </row>
    <row r="421" spans="1:3">
      <c r="A421" t="str">
        <f t="array" ref="A421">IFERROR(INDEX('Bill 32_hidden'!$A$3:$A$565,SMALL(IF('Bill 32_hidden'!$C$3:$C$565&gt;0,ROW('Bill 32_hidden'!$A$3:$A$565)),ROW(411:411))-2,1),"")</f>
        <v/>
      </c>
      <c r="B421" t="str" cm="1">
        <f t="array" ref="B421">IFERROR(INDEX('Bill 32_hidden'!$B$3:$B$565,SMALL(IF('Bill 32_hidden'!$C$3:$C$565&gt;0,ROW('Bill 32_hidden'!$B$3:$B$565)),ROW(411:411))-2,1),"")</f>
        <v/>
      </c>
      <c r="C421" s="838" t="str" cm="1">
        <f t="array" ref="C421">IFERROR(INDEX('Bill 32_hidden'!$C$3:$C$565,SMALL(IF('Bill 32_hidden'!$C$3:$C$565&gt;0,ROW('Bill 32_hidden'!$C$3:$C$565)),ROW(411:411))-2,1),"")</f>
        <v/>
      </c>
    </row>
    <row r="422" spans="1:3">
      <c r="A422" t="str">
        <f t="array" ref="A422">IFERROR(INDEX('Bill 32_hidden'!$A$3:$A$565,SMALL(IF('Bill 32_hidden'!$C$3:$C$565&gt;0,ROW('Bill 32_hidden'!$A$3:$A$565)),ROW(412:412))-2,1),"")</f>
        <v/>
      </c>
      <c r="B422" t="str" cm="1">
        <f t="array" ref="B422">IFERROR(INDEX('Bill 32_hidden'!$B$3:$B$565,SMALL(IF('Bill 32_hidden'!$C$3:$C$565&gt;0,ROW('Bill 32_hidden'!$B$3:$B$565)),ROW(412:412))-2,1),"")</f>
        <v/>
      </c>
      <c r="C422" s="838" t="str" cm="1">
        <f t="array" ref="C422">IFERROR(INDEX('Bill 32_hidden'!$C$3:$C$565,SMALL(IF('Bill 32_hidden'!$C$3:$C$565&gt;0,ROW('Bill 32_hidden'!$C$3:$C$565)),ROW(412:412))-2,1),"")</f>
        <v/>
      </c>
    </row>
    <row r="423" spans="1:3">
      <c r="A423" t="str">
        <f t="array" ref="A423">IFERROR(INDEX('Bill 32_hidden'!$A$3:$A$565,SMALL(IF('Bill 32_hidden'!$C$3:$C$565&gt;0,ROW('Bill 32_hidden'!$A$3:$A$565)),ROW(413:413))-2,1),"")</f>
        <v/>
      </c>
      <c r="B423" t="str" cm="1">
        <f t="array" ref="B423">IFERROR(INDEX('Bill 32_hidden'!$B$3:$B$565,SMALL(IF('Bill 32_hidden'!$C$3:$C$565&gt;0,ROW('Bill 32_hidden'!$B$3:$B$565)),ROW(413:413))-2,1),"")</f>
        <v/>
      </c>
      <c r="C423" s="838" t="str" cm="1">
        <f t="array" ref="C423">IFERROR(INDEX('Bill 32_hidden'!$C$3:$C$565,SMALL(IF('Bill 32_hidden'!$C$3:$C$565&gt;0,ROW('Bill 32_hidden'!$C$3:$C$565)),ROW(413:413))-2,1),"")</f>
        <v/>
      </c>
    </row>
    <row r="424" spans="1:3">
      <c r="A424" t="str">
        <f t="array" ref="A424">IFERROR(INDEX('Bill 32_hidden'!$A$3:$A$565,SMALL(IF('Bill 32_hidden'!$C$3:$C$565&gt;0,ROW('Bill 32_hidden'!$A$3:$A$565)),ROW(414:414))-2,1),"")</f>
        <v/>
      </c>
      <c r="B424" t="str" cm="1">
        <f t="array" ref="B424">IFERROR(INDEX('Bill 32_hidden'!$B$3:$B$565,SMALL(IF('Bill 32_hidden'!$C$3:$C$565&gt;0,ROW('Bill 32_hidden'!$B$3:$B$565)),ROW(414:414))-2,1),"")</f>
        <v/>
      </c>
      <c r="C424" s="838" t="str" cm="1">
        <f t="array" ref="C424">IFERROR(INDEX('Bill 32_hidden'!$C$3:$C$565,SMALL(IF('Bill 32_hidden'!$C$3:$C$565&gt;0,ROW('Bill 32_hidden'!$C$3:$C$565)),ROW(414:414))-2,1),"")</f>
        <v/>
      </c>
    </row>
    <row r="425" spans="1:3">
      <c r="A425" t="str">
        <f t="array" ref="A425">IFERROR(INDEX('Bill 32_hidden'!$A$3:$A$565,SMALL(IF('Bill 32_hidden'!$C$3:$C$565&gt;0,ROW('Bill 32_hidden'!$A$3:$A$565)),ROW(415:415))-2,1),"")</f>
        <v/>
      </c>
      <c r="B425" t="str" cm="1">
        <f t="array" ref="B425">IFERROR(INDEX('Bill 32_hidden'!$B$3:$B$565,SMALL(IF('Bill 32_hidden'!$C$3:$C$565&gt;0,ROW('Bill 32_hidden'!$B$3:$B$565)),ROW(415:415))-2,1),"")</f>
        <v/>
      </c>
      <c r="C425" s="838" t="str" cm="1">
        <f t="array" ref="C425">IFERROR(INDEX('Bill 32_hidden'!$C$3:$C$565,SMALL(IF('Bill 32_hidden'!$C$3:$C$565&gt;0,ROW('Bill 32_hidden'!$C$3:$C$565)),ROW(415:415))-2,1),"")</f>
        <v/>
      </c>
    </row>
    <row r="426" spans="1:3">
      <c r="A426" t="str">
        <f t="array" ref="A426">IFERROR(INDEX('Bill 32_hidden'!$A$3:$A$565,SMALL(IF('Bill 32_hidden'!$C$3:$C$565&gt;0,ROW('Bill 32_hidden'!$A$3:$A$565)),ROW(416:416))-2,1),"")</f>
        <v/>
      </c>
      <c r="B426" t="str" cm="1">
        <f t="array" ref="B426">IFERROR(INDEX('Bill 32_hidden'!$B$3:$B$565,SMALL(IF('Bill 32_hidden'!$C$3:$C$565&gt;0,ROW('Bill 32_hidden'!$B$3:$B$565)),ROW(416:416))-2,1),"")</f>
        <v/>
      </c>
      <c r="C426" s="838" t="str" cm="1">
        <f t="array" ref="C426">IFERROR(INDEX('Bill 32_hidden'!$C$3:$C$565,SMALL(IF('Bill 32_hidden'!$C$3:$C$565&gt;0,ROW('Bill 32_hidden'!$C$3:$C$565)),ROW(416:416))-2,1),"")</f>
        <v/>
      </c>
    </row>
    <row r="427" spans="1:3">
      <c r="A427" t="str">
        <f t="array" ref="A427">IFERROR(INDEX('Bill 32_hidden'!$A$3:$A$565,SMALL(IF('Bill 32_hidden'!$C$3:$C$565&gt;0,ROW('Bill 32_hidden'!$A$3:$A$565)),ROW(417:417))-2,1),"")</f>
        <v/>
      </c>
      <c r="B427" t="str" cm="1">
        <f t="array" ref="B427">IFERROR(INDEX('Bill 32_hidden'!$B$3:$B$565,SMALL(IF('Bill 32_hidden'!$C$3:$C$565&gt;0,ROW('Bill 32_hidden'!$B$3:$B$565)),ROW(417:417))-2,1),"")</f>
        <v/>
      </c>
      <c r="C427" s="838" t="str" cm="1">
        <f t="array" ref="C427">IFERROR(INDEX('Bill 32_hidden'!$C$3:$C$565,SMALL(IF('Bill 32_hidden'!$C$3:$C$565&gt;0,ROW('Bill 32_hidden'!$C$3:$C$565)),ROW(417:417))-2,1),"")</f>
        <v/>
      </c>
    </row>
    <row r="428" spans="1:3">
      <c r="A428" t="str">
        <f t="array" ref="A428">IFERROR(INDEX('Bill 32_hidden'!$A$3:$A$565,SMALL(IF('Bill 32_hidden'!$C$3:$C$565&gt;0,ROW('Bill 32_hidden'!$A$3:$A$565)),ROW(418:418))-2,1),"")</f>
        <v/>
      </c>
      <c r="B428" t="str" cm="1">
        <f t="array" ref="B428">IFERROR(INDEX('Bill 32_hidden'!$B$3:$B$565,SMALL(IF('Bill 32_hidden'!$C$3:$C$565&gt;0,ROW('Bill 32_hidden'!$B$3:$B$565)),ROW(418:418))-2,1),"")</f>
        <v/>
      </c>
      <c r="C428" s="838" t="str" cm="1">
        <f t="array" ref="C428">IFERROR(INDEX('Bill 32_hidden'!$C$3:$C$565,SMALL(IF('Bill 32_hidden'!$C$3:$C$565&gt;0,ROW('Bill 32_hidden'!$C$3:$C$565)),ROW(418:418))-2,1),"")</f>
        <v/>
      </c>
    </row>
    <row r="429" spans="1:3">
      <c r="A429" t="str">
        <f t="array" ref="A429">IFERROR(INDEX('Bill 32_hidden'!$A$3:$A$565,SMALL(IF('Bill 32_hidden'!$C$3:$C$565&gt;0,ROW('Bill 32_hidden'!$A$3:$A$565)),ROW(419:419))-2,1),"")</f>
        <v/>
      </c>
      <c r="B429" t="str" cm="1">
        <f t="array" ref="B429">IFERROR(INDEX('Bill 32_hidden'!$B$3:$B$565,SMALL(IF('Bill 32_hidden'!$C$3:$C$565&gt;0,ROW('Bill 32_hidden'!$B$3:$B$565)),ROW(419:419))-2,1),"")</f>
        <v/>
      </c>
      <c r="C429" s="838" t="str" cm="1">
        <f t="array" ref="C429">IFERROR(INDEX('Bill 32_hidden'!$C$3:$C$565,SMALL(IF('Bill 32_hidden'!$C$3:$C$565&gt;0,ROW('Bill 32_hidden'!$C$3:$C$565)),ROW(419:419))-2,1),"")</f>
        <v/>
      </c>
    </row>
    <row r="430" spans="1:3">
      <c r="A430" t="str">
        <f t="array" ref="A430">IFERROR(INDEX('Bill 32_hidden'!$A$3:$A$565,SMALL(IF('Bill 32_hidden'!$C$3:$C$565&gt;0,ROW('Bill 32_hidden'!$A$3:$A$565)),ROW(420:420))-2,1),"")</f>
        <v/>
      </c>
      <c r="B430" t="str" cm="1">
        <f t="array" ref="B430">IFERROR(INDEX('Bill 32_hidden'!$B$3:$B$565,SMALL(IF('Bill 32_hidden'!$C$3:$C$565&gt;0,ROW('Bill 32_hidden'!$B$3:$B$565)),ROW(420:420))-2,1),"")</f>
        <v/>
      </c>
      <c r="C430" s="838" t="str" cm="1">
        <f t="array" ref="C430">IFERROR(INDEX('Bill 32_hidden'!$C$3:$C$565,SMALL(IF('Bill 32_hidden'!$C$3:$C$565&gt;0,ROW('Bill 32_hidden'!$C$3:$C$565)),ROW(420:420))-2,1),"")</f>
        <v/>
      </c>
    </row>
    <row r="431" spans="1:3">
      <c r="A431" t="str">
        <f t="array" ref="A431">IFERROR(INDEX('Bill 32_hidden'!$A$3:$A$565,SMALL(IF('Bill 32_hidden'!$C$3:$C$565&gt;0,ROW('Bill 32_hidden'!$A$3:$A$565)),ROW(421:421))-2,1),"")</f>
        <v/>
      </c>
      <c r="B431" t="str" cm="1">
        <f t="array" ref="B431">IFERROR(INDEX('Bill 32_hidden'!$B$3:$B$565,SMALL(IF('Bill 32_hidden'!$C$3:$C$565&gt;0,ROW('Bill 32_hidden'!$B$3:$B$565)),ROW(421:421))-2,1),"")</f>
        <v/>
      </c>
      <c r="C431" s="838" t="str" cm="1">
        <f t="array" ref="C431">IFERROR(INDEX('Bill 32_hidden'!$C$3:$C$565,SMALL(IF('Bill 32_hidden'!$C$3:$C$565&gt;0,ROW('Bill 32_hidden'!$C$3:$C$565)),ROW(421:421))-2,1),"")</f>
        <v/>
      </c>
    </row>
    <row r="432" spans="1:3">
      <c r="A432" t="str">
        <f t="array" ref="A432">IFERROR(INDEX('Bill 32_hidden'!$A$3:$A$565,SMALL(IF('Bill 32_hidden'!$C$3:$C$565&gt;0,ROW('Bill 32_hidden'!$A$3:$A$565)),ROW(422:422))-2,1),"")</f>
        <v/>
      </c>
      <c r="B432" t="str" cm="1">
        <f t="array" ref="B432">IFERROR(INDEX('Bill 32_hidden'!$B$3:$B$565,SMALL(IF('Bill 32_hidden'!$C$3:$C$565&gt;0,ROW('Bill 32_hidden'!$B$3:$B$565)),ROW(422:422))-2,1),"")</f>
        <v/>
      </c>
      <c r="C432" s="838" t="str" cm="1">
        <f t="array" ref="C432">IFERROR(INDEX('Bill 32_hidden'!$C$3:$C$565,SMALL(IF('Bill 32_hidden'!$C$3:$C$565&gt;0,ROW('Bill 32_hidden'!$C$3:$C$565)),ROW(422:422))-2,1),"")</f>
        <v/>
      </c>
    </row>
    <row r="433" spans="1:3">
      <c r="A433" t="str">
        <f t="array" ref="A433">IFERROR(INDEX('Bill 32_hidden'!$A$3:$A$565,SMALL(IF('Bill 32_hidden'!$C$3:$C$565&gt;0,ROW('Bill 32_hidden'!$A$3:$A$565)),ROW(423:423))-2,1),"")</f>
        <v/>
      </c>
      <c r="B433" t="str" cm="1">
        <f t="array" ref="B433">IFERROR(INDEX('Bill 32_hidden'!$B$3:$B$565,SMALL(IF('Bill 32_hidden'!$C$3:$C$565&gt;0,ROW('Bill 32_hidden'!$B$3:$B$565)),ROW(423:423))-2,1),"")</f>
        <v/>
      </c>
      <c r="C433" s="838" t="str" cm="1">
        <f t="array" ref="C433">IFERROR(INDEX('Bill 32_hidden'!$C$3:$C$565,SMALL(IF('Bill 32_hidden'!$C$3:$C$565&gt;0,ROW('Bill 32_hidden'!$C$3:$C$565)),ROW(423:423))-2,1),"")</f>
        <v/>
      </c>
    </row>
    <row r="434" spans="1:3">
      <c r="A434" t="str">
        <f t="array" ref="A434">IFERROR(INDEX('Bill 32_hidden'!$A$3:$A$565,SMALL(IF('Bill 32_hidden'!$C$3:$C$565&gt;0,ROW('Bill 32_hidden'!$A$3:$A$565)),ROW(424:424))-2,1),"")</f>
        <v/>
      </c>
      <c r="B434" t="str" cm="1">
        <f t="array" ref="B434">IFERROR(INDEX('Bill 32_hidden'!$B$3:$B$565,SMALL(IF('Bill 32_hidden'!$C$3:$C$565&gt;0,ROW('Bill 32_hidden'!$B$3:$B$565)),ROW(424:424))-2,1),"")</f>
        <v/>
      </c>
      <c r="C434" s="838" t="str" cm="1">
        <f t="array" ref="C434">IFERROR(INDEX('Bill 32_hidden'!$C$3:$C$565,SMALL(IF('Bill 32_hidden'!$C$3:$C$565&gt;0,ROW('Bill 32_hidden'!$C$3:$C$565)),ROW(424:424))-2,1),"")</f>
        <v/>
      </c>
    </row>
    <row r="435" spans="1:3">
      <c r="A435" t="str">
        <f t="array" ref="A435">IFERROR(INDEX('Bill 32_hidden'!$A$3:$A$565,SMALL(IF('Bill 32_hidden'!$C$3:$C$565&gt;0,ROW('Bill 32_hidden'!$A$3:$A$565)),ROW(425:425))-2,1),"")</f>
        <v/>
      </c>
      <c r="B435" t="str" cm="1">
        <f t="array" ref="B435">IFERROR(INDEX('Bill 32_hidden'!$B$3:$B$565,SMALL(IF('Bill 32_hidden'!$C$3:$C$565&gt;0,ROW('Bill 32_hidden'!$B$3:$B$565)),ROW(425:425))-2,1),"")</f>
        <v/>
      </c>
      <c r="C435" s="838" t="str" cm="1">
        <f t="array" ref="C435">IFERROR(INDEX('Bill 32_hidden'!$C$3:$C$565,SMALL(IF('Bill 32_hidden'!$C$3:$C$565&gt;0,ROW('Bill 32_hidden'!$C$3:$C$565)),ROW(425:425))-2,1),"")</f>
        <v/>
      </c>
    </row>
    <row r="436" spans="1:3">
      <c r="A436" t="str">
        <f t="array" ref="A436">IFERROR(INDEX('Bill 32_hidden'!$A$3:$A$565,SMALL(IF('Bill 32_hidden'!$C$3:$C$565&gt;0,ROW('Bill 32_hidden'!$A$3:$A$565)),ROW(426:426))-2,1),"")</f>
        <v/>
      </c>
      <c r="B436" t="str" cm="1">
        <f t="array" ref="B436">IFERROR(INDEX('Bill 32_hidden'!$B$3:$B$565,SMALL(IF('Bill 32_hidden'!$C$3:$C$565&gt;0,ROW('Bill 32_hidden'!$B$3:$B$565)),ROW(426:426))-2,1),"")</f>
        <v/>
      </c>
      <c r="C436" s="838" t="str" cm="1">
        <f t="array" ref="C436">IFERROR(INDEX('Bill 32_hidden'!$C$3:$C$565,SMALL(IF('Bill 32_hidden'!$C$3:$C$565&gt;0,ROW('Bill 32_hidden'!$C$3:$C$565)),ROW(426:426))-2,1),"")</f>
        <v/>
      </c>
    </row>
    <row r="437" spans="1:3">
      <c r="A437" t="str">
        <f t="array" ref="A437">IFERROR(INDEX('Bill 32_hidden'!$A$3:$A$565,SMALL(IF('Bill 32_hidden'!$C$3:$C$565&gt;0,ROW('Bill 32_hidden'!$A$3:$A$565)),ROW(427:427))-2,1),"")</f>
        <v/>
      </c>
      <c r="B437" t="str" cm="1">
        <f t="array" ref="B437">IFERROR(INDEX('Bill 32_hidden'!$B$3:$B$565,SMALL(IF('Bill 32_hidden'!$C$3:$C$565&gt;0,ROW('Bill 32_hidden'!$B$3:$B$565)),ROW(427:427))-2,1),"")</f>
        <v/>
      </c>
      <c r="C437" s="838" t="str" cm="1">
        <f t="array" ref="C437">IFERROR(INDEX('Bill 32_hidden'!$C$3:$C$565,SMALL(IF('Bill 32_hidden'!$C$3:$C$565&gt;0,ROW('Bill 32_hidden'!$C$3:$C$565)),ROW(427:427))-2,1),"")</f>
        <v/>
      </c>
    </row>
    <row r="438" spans="1:3">
      <c r="A438" t="str">
        <f t="array" ref="A438">IFERROR(INDEX('Bill 32_hidden'!$A$3:$A$565,SMALL(IF('Bill 32_hidden'!$C$3:$C$565&gt;0,ROW('Bill 32_hidden'!$A$3:$A$565)),ROW(428:428))-2,1),"")</f>
        <v/>
      </c>
      <c r="B438" t="str" cm="1">
        <f t="array" ref="B438">IFERROR(INDEX('Bill 32_hidden'!$B$3:$B$565,SMALL(IF('Bill 32_hidden'!$C$3:$C$565&gt;0,ROW('Bill 32_hidden'!$B$3:$B$565)),ROW(428:428))-2,1),"")</f>
        <v/>
      </c>
      <c r="C438" s="838" t="str" cm="1">
        <f t="array" ref="C438">IFERROR(INDEX('Bill 32_hidden'!$C$3:$C$565,SMALL(IF('Bill 32_hidden'!$C$3:$C$565&gt;0,ROW('Bill 32_hidden'!$C$3:$C$565)),ROW(428:428))-2,1),"")</f>
        <v/>
      </c>
    </row>
    <row r="439" spans="1:3">
      <c r="A439" t="str">
        <f t="array" ref="A439">IFERROR(INDEX('Bill 32_hidden'!$A$3:$A$565,SMALL(IF('Bill 32_hidden'!$C$3:$C$565&gt;0,ROW('Bill 32_hidden'!$A$3:$A$565)),ROW(429:429))-2,1),"")</f>
        <v/>
      </c>
      <c r="B439" t="str" cm="1">
        <f t="array" ref="B439">IFERROR(INDEX('Bill 32_hidden'!$B$3:$B$565,SMALL(IF('Bill 32_hidden'!$C$3:$C$565&gt;0,ROW('Bill 32_hidden'!$B$3:$B$565)),ROW(429:429))-2,1),"")</f>
        <v/>
      </c>
      <c r="C439" s="838" t="str" cm="1">
        <f t="array" ref="C439">IFERROR(INDEX('Bill 32_hidden'!$C$3:$C$565,SMALL(IF('Bill 32_hidden'!$C$3:$C$565&gt;0,ROW('Bill 32_hidden'!$C$3:$C$565)),ROW(429:429))-2,1),"")</f>
        <v/>
      </c>
    </row>
    <row r="440" spans="1:3">
      <c r="A440" t="str">
        <f t="array" ref="A440">IFERROR(INDEX('Bill 32_hidden'!$A$3:$A$565,SMALL(IF('Bill 32_hidden'!$C$3:$C$565&gt;0,ROW('Bill 32_hidden'!$A$3:$A$565)),ROW(430:430))-2,1),"")</f>
        <v/>
      </c>
      <c r="B440" t="str" cm="1">
        <f t="array" ref="B440">IFERROR(INDEX('Bill 32_hidden'!$B$3:$B$565,SMALL(IF('Bill 32_hidden'!$C$3:$C$565&gt;0,ROW('Bill 32_hidden'!$B$3:$B$565)),ROW(430:430))-2,1),"")</f>
        <v/>
      </c>
      <c r="C440" s="838" t="str" cm="1">
        <f t="array" ref="C440">IFERROR(INDEX('Bill 32_hidden'!$C$3:$C$565,SMALL(IF('Bill 32_hidden'!$C$3:$C$565&gt;0,ROW('Bill 32_hidden'!$C$3:$C$565)),ROW(430:430))-2,1),"")</f>
        <v/>
      </c>
    </row>
    <row r="441" spans="1:3">
      <c r="A441" t="str">
        <f t="array" ref="A441">IFERROR(INDEX('Bill 32_hidden'!$A$3:$A$565,SMALL(IF('Bill 32_hidden'!$C$3:$C$565&gt;0,ROW('Bill 32_hidden'!$A$3:$A$565)),ROW(431:431))-2,1),"")</f>
        <v/>
      </c>
      <c r="B441" t="str" cm="1">
        <f t="array" ref="B441">IFERROR(INDEX('Bill 32_hidden'!$B$3:$B$565,SMALL(IF('Bill 32_hidden'!$C$3:$C$565&gt;0,ROW('Bill 32_hidden'!$B$3:$B$565)),ROW(431:431))-2,1),"")</f>
        <v/>
      </c>
      <c r="C441" s="838" t="str" cm="1">
        <f t="array" ref="C441">IFERROR(INDEX('Bill 32_hidden'!$C$3:$C$565,SMALL(IF('Bill 32_hidden'!$C$3:$C$565&gt;0,ROW('Bill 32_hidden'!$C$3:$C$565)),ROW(431:431))-2,1),"")</f>
        <v/>
      </c>
    </row>
    <row r="442" spans="1:3">
      <c r="A442" t="str">
        <f t="array" ref="A442">IFERROR(INDEX('Bill 32_hidden'!$A$3:$A$565,SMALL(IF('Bill 32_hidden'!$C$3:$C$565&gt;0,ROW('Bill 32_hidden'!$A$3:$A$565)),ROW(432:432))-2,1),"")</f>
        <v/>
      </c>
      <c r="B442" t="str" cm="1">
        <f t="array" ref="B442">IFERROR(INDEX('Bill 32_hidden'!$B$3:$B$565,SMALL(IF('Bill 32_hidden'!$C$3:$C$565&gt;0,ROW('Bill 32_hidden'!$B$3:$B$565)),ROW(432:432))-2,1),"")</f>
        <v/>
      </c>
      <c r="C442" s="838" t="str" cm="1">
        <f t="array" ref="C442">IFERROR(INDEX('Bill 32_hidden'!$C$3:$C$565,SMALL(IF('Bill 32_hidden'!$C$3:$C$565&gt;0,ROW('Bill 32_hidden'!$C$3:$C$565)),ROW(432:432))-2,1),"")</f>
        <v/>
      </c>
    </row>
    <row r="443" spans="1:3">
      <c r="A443" t="str">
        <f t="array" ref="A443">IFERROR(INDEX('Bill 32_hidden'!$A$3:$A$565,SMALL(IF('Bill 32_hidden'!$C$3:$C$565&gt;0,ROW('Bill 32_hidden'!$A$3:$A$565)),ROW(433:433))-2,1),"")</f>
        <v/>
      </c>
      <c r="B443" t="str" cm="1">
        <f t="array" ref="B443">IFERROR(INDEX('Bill 32_hidden'!$B$3:$B$565,SMALL(IF('Bill 32_hidden'!$C$3:$C$565&gt;0,ROW('Bill 32_hidden'!$B$3:$B$565)),ROW(433:433))-2,1),"")</f>
        <v/>
      </c>
      <c r="C443" s="838" t="str" cm="1">
        <f t="array" ref="C443">IFERROR(INDEX('Bill 32_hidden'!$C$3:$C$565,SMALL(IF('Bill 32_hidden'!$C$3:$C$565&gt;0,ROW('Bill 32_hidden'!$C$3:$C$565)),ROW(433:433))-2,1),"")</f>
        <v/>
      </c>
    </row>
    <row r="444" spans="1:3">
      <c r="A444" t="str">
        <f t="array" ref="A444">IFERROR(INDEX('Bill 32_hidden'!$A$3:$A$565,SMALL(IF('Bill 32_hidden'!$C$3:$C$565&gt;0,ROW('Bill 32_hidden'!$A$3:$A$565)),ROW(434:434))-2,1),"")</f>
        <v/>
      </c>
      <c r="B444" t="str" cm="1">
        <f t="array" ref="B444">IFERROR(INDEX('Bill 32_hidden'!$B$3:$B$565,SMALL(IF('Bill 32_hidden'!$C$3:$C$565&gt;0,ROW('Bill 32_hidden'!$B$3:$B$565)),ROW(434:434))-2,1),"")</f>
        <v/>
      </c>
      <c r="C444" s="838" t="str" cm="1">
        <f t="array" ref="C444">IFERROR(INDEX('Bill 32_hidden'!$C$3:$C$565,SMALL(IF('Bill 32_hidden'!$C$3:$C$565&gt;0,ROW('Bill 32_hidden'!$C$3:$C$565)),ROW(434:434))-2,1),"")</f>
        <v/>
      </c>
    </row>
    <row r="445" spans="1:3">
      <c r="A445" t="str">
        <f t="array" ref="A445">IFERROR(INDEX('Bill 32_hidden'!$A$3:$A$565,SMALL(IF('Bill 32_hidden'!$C$3:$C$565&gt;0,ROW('Bill 32_hidden'!$A$3:$A$565)),ROW(435:435))-2,1),"")</f>
        <v/>
      </c>
      <c r="B445" t="str" cm="1">
        <f t="array" ref="B445">IFERROR(INDEX('Bill 32_hidden'!$B$3:$B$565,SMALL(IF('Bill 32_hidden'!$C$3:$C$565&gt;0,ROW('Bill 32_hidden'!$B$3:$B$565)),ROW(435:435))-2,1),"")</f>
        <v/>
      </c>
      <c r="C445" s="838" t="str" cm="1">
        <f t="array" ref="C445">IFERROR(INDEX('Bill 32_hidden'!$C$3:$C$565,SMALL(IF('Bill 32_hidden'!$C$3:$C$565&gt;0,ROW('Bill 32_hidden'!$C$3:$C$565)),ROW(435:435))-2,1),"")</f>
        <v/>
      </c>
    </row>
    <row r="446" spans="1:3">
      <c r="A446" t="str">
        <f t="array" ref="A446">IFERROR(INDEX('Bill 32_hidden'!$A$3:$A$565,SMALL(IF('Bill 32_hidden'!$C$3:$C$565&gt;0,ROW('Bill 32_hidden'!$A$3:$A$565)),ROW(436:436))-2,1),"")</f>
        <v/>
      </c>
      <c r="B446" t="str" cm="1">
        <f t="array" ref="B446">IFERROR(INDEX('Bill 32_hidden'!$B$3:$B$565,SMALL(IF('Bill 32_hidden'!$C$3:$C$565&gt;0,ROW('Bill 32_hidden'!$B$3:$B$565)),ROW(436:436))-2,1),"")</f>
        <v/>
      </c>
      <c r="C446" s="838" t="str" cm="1">
        <f t="array" ref="C446">IFERROR(INDEX('Bill 32_hidden'!$C$3:$C$565,SMALL(IF('Bill 32_hidden'!$C$3:$C$565&gt;0,ROW('Bill 32_hidden'!$C$3:$C$565)),ROW(436:436))-2,1),"")</f>
        <v/>
      </c>
    </row>
    <row r="447" spans="1:3">
      <c r="A447" t="str">
        <f t="array" ref="A447">IFERROR(INDEX('Bill 32_hidden'!$A$3:$A$565,SMALL(IF('Bill 32_hidden'!$C$3:$C$565&gt;0,ROW('Bill 32_hidden'!$A$3:$A$565)),ROW(437:437))-2,1),"")</f>
        <v/>
      </c>
      <c r="B447" t="str" cm="1">
        <f t="array" ref="B447">IFERROR(INDEX('Bill 32_hidden'!$B$3:$B$565,SMALL(IF('Bill 32_hidden'!$C$3:$C$565&gt;0,ROW('Bill 32_hidden'!$B$3:$B$565)),ROW(437:437))-2,1),"")</f>
        <v/>
      </c>
      <c r="C447" s="838" t="str" cm="1">
        <f t="array" ref="C447">IFERROR(INDEX('Bill 32_hidden'!$C$3:$C$565,SMALL(IF('Bill 32_hidden'!$C$3:$C$565&gt;0,ROW('Bill 32_hidden'!$C$3:$C$565)),ROW(437:437))-2,1),"")</f>
        <v/>
      </c>
    </row>
    <row r="448" spans="1:3">
      <c r="A448" t="str">
        <f t="array" ref="A448">IFERROR(INDEX('Bill 32_hidden'!$A$3:$A$565,SMALL(IF('Bill 32_hidden'!$C$3:$C$565&gt;0,ROW('Bill 32_hidden'!$A$3:$A$565)),ROW(438:438))-2,1),"")</f>
        <v/>
      </c>
      <c r="B448" t="str" cm="1">
        <f t="array" ref="B448">IFERROR(INDEX('Bill 32_hidden'!$B$3:$B$565,SMALL(IF('Bill 32_hidden'!$C$3:$C$565&gt;0,ROW('Bill 32_hidden'!$B$3:$B$565)),ROW(438:438))-2,1),"")</f>
        <v/>
      </c>
      <c r="C448" s="838" t="str" cm="1">
        <f t="array" ref="C448">IFERROR(INDEX('Bill 32_hidden'!$C$3:$C$565,SMALL(IF('Bill 32_hidden'!$C$3:$C$565&gt;0,ROW('Bill 32_hidden'!$C$3:$C$565)),ROW(438:438))-2,1),"")</f>
        <v/>
      </c>
    </row>
    <row r="449" spans="1:3">
      <c r="A449" t="str">
        <f t="array" ref="A449">IFERROR(INDEX('Bill 32_hidden'!$A$3:$A$565,SMALL(IF('Bill 32_hidden'!$C$3:$C$565&gt;0,ROW('Bill 32_hidden'!$A$3:$A$565)),ROW(439:439))-2,1),"")</f>
        <v/>
      </c>
      <c r="B449" t="str" cm="1">
        <f t="array" ref="B449">IFERROR(INDEX('Bill 32_hidden'!$B$3:$B$565,SMALL(IF('Bill 32_hidden'!$C$3:$C$565&gt;0,ROW('Bill 32_hidden'!$B$3:$B$565)),ROW(439:439))-2,1),"")</f>
        <v/>
      </c>
      <c r="C449" s="838" t="str" cm="1">
        <f t="array" ref="C449">IFERROR(INDEX('Bill 32_hidden'!$C$3:$C$565,SMALL(IF('Bill 32_hidden'!$C$3:$C$565&gt;0,ROW('Bill 32_hidden'!$C$3:$C$565)),ROW(439:439))-2,1),"")</f>
        <v/>
      </c>
    </row>
    <row r="450" spans="1:3">
      <c r="A450" t="str">
        <f t="array" ref="A450">IFERROR(INDEX('Bill 32_hidden'!$A$3:$A$565,SMALL(IF('Bill 32_hidden'!$C$3:$C$565&gt;0,ROW('Bill 32_hidden'!$A$3:$A$565)),ROW(440:440))-2,1),"")</f>
        <v/>
      </c>
      <c r="B450" t="str" cm="1">
        <f t="array" ref="B450">IFERROR(INDEX('Bill 32_hidden'!$B$3:$B$565,SMALL(IF('Bill 32_hidden'!$C$3:$C$565&gt;0,ROW('Bill 32_hidden'!$B$3:$B$565)),ROW(440:440))-2,1),"")</f>
        <v/>
      </c>
      <c r="C450" s="838" t="str" cm="1">
        <f t="array" ref="C450">IFERROR(INDEX('Bill 32_hidden'!$C$3:$C$565,SMALL(IF('Bill 32_hidden'!$C$3:$C$565&gt;0,ROW('Bill 32_hidden'!$C$3:$C$565)),ROW(440:440))-2,1),"")</f>
        <v/>
      </c>
    </row>
    <row r="451" spans="1:3">
      <c r="A451" t="str">
        <f t="array" ref="A451">IFERROR(INDEX('Bill 32_hidden'!$A$3:$A$565,SMALL(IF('Bill 32_hidden'!$C$3:$C$565&gt;0,ROW('Bill 32_hidden'!$A$3:$A$565)),ROW(441:441))-2,1),"")</f>
        <v/>
      </c>
      <c r="B451" t="str" cm="1">
        <f t="array" ref="B451">IFERROR(INDEX('Bill 32_hidden'!$B$3:$B$565,SMALL(IF('Bill 32_hidden'!$C$3:$C$565&gt;0,ROW('Bill 32_hidden'!$B$3:$B$565)),ROW(441:441))-2,1),"")</f>
        <v/>
      </c>
      <c r="C451" s="838" t="str" cm="1">
        <f t="array" ref="C451">IFERROR(INDEX('Bill 32_hidden'!$C$3:$C$565,SMALL(IF('Bill 32_hidden'!$C$3:$C$565&gt;0,ROW('Bill 32_hidden'!$C$3:$C$565)),ROW(441:441))-2,1),"")</f>
        <v/>
      </c>
    </row>
    <row r="452" spans="1:3">
      <c r="A452" t="str">
        <f t="array" ref="A452">IFERROR(INDEX('Bill 32_hidden'!$A$3:$A$565,SMALL(IF('Bill 32_hidden'!$C$3:$C$565&gt;0,ROW('Bill 32_hidden'!$A$3:$A$565)),ROW(442:442))-2,1),"")</f>
        <v/>
      </c>
      <c r="B452" t="str" cm="1">
        <f t="array" ref="B452">IFERROR(INDEX('Bill 32_hidden'!$B$3:$B$565,SMALL(IF('Bill 32_hidden'!$C$3:$C$565&gt;0,ROW('Bill 32_hidden'!$B$3:$B$565)),ROW(442:442))-2,1),"")</f>
        <v/>
      </c>
      <c r="C452" s="838" t="str" cm="1">
        <f t="array" ref="C452">IFERROR(INDEX('Bill 32_hidden'!$C$3:$C$565,SMALL(IF('Bill 32_hidden'!$C$3:$C$565&gt;0,ROW('Bill 32_hidden'!$C$3:$C$565)),ROW(442:442))-2,1),"")</f>
        <v/>
      </c>
    </row>
    <row r="453" spans="1:3">
      <c r="A453" t="str">
        <f t="array" ref="A453">IFERROR(INDEX('Bill 32_hidden'!$A$3:$A$565,SMALL(IF('Bill 32_hidden'!$C$3:$C$565&gt;0,ROW('Bill 32_hidden'!$A$3:$A$565)),ROW(443:443))-2,1),"")</f>
        <v/>
      </c>
      <c r="B453" t="str" cm="1">
        <f t="array" ref="B453">IFERROR(INDEX('Bill 32_hidden'!$B$3:$B$565,SMALL(IF('Bill 32_hidden'!$C$3:$C$565&gt;0,ROW('Bill 32_hidden'!$B$3:$B$565)),ROW(443:443))-2,1),"")</f>
        <v/>
      </c>
      <c r="C453" s="838" t="str" cm="1">
        <f t="array" ref="C453">IFERROR(INDEX('Bill 32_hidden'!$C$3:$C$565,SMALL(IF('Bill 32_hidden'!$C$3:$C$565&gt;0,ROW('Bill 32_hidden'!$C$3:$C$565)),ROW(443:443))-2,1),"")</f>
        <v/>
      </c>
    </row>
    <row r="454" spans="1:3">
      <c r="A454" t="str">
        <f t="array" ref="A454">IFERROR(INDEX('Bill 32_hidden'!$A$3:$A$565,SMALL(IF('Bill 32_hidden'!$C$3:$C$565&gt;0,ROW('Bill 32_hidden'!$A$3:$A$565)),ROW(444:444))-2,1),"")</f>
        <v/>
      </c>
      <c r="B454" t="str" cm="1">
        <f t="array" ref="B454">IFERROR(INDEX('Bill 32_hidden'!$B$3:$B$565,SMALL(IF('Bill 32_hidden'!$C$3:$C$565&gt;0,ROW('Bill 32_hidden'!$B$3:$B$565)),ROW(444:444))-2,1),"")</f>
        <v/>
      </c>
      <c r="C454" s="838" t="str" cm="1">
        <f t="array" ref="C454">IFERROR(INDEX('Bill 32_hidden'!$C$3:$C$565,SMALL(IF('Bill 32_hidden'!$C$3:$C$565&gt;0,ROW('Bill 32_hidden'!$C$3:$C$565)),ROW(444:444))-2,1),"")</f>
        <v/>
      </c>
    </row>
    <row r="455" spans="1:3">
      <c r="A455" t="str">
        <f t="array" ref="A455">IFERROR(INDEX('Bill 32_hidden'!$A$3:$A$565,SMALL(IF('Bill 32_hidden'!$C$3:$C$565&gt;0,ROW('Bill 32_hidden'!$A$3:$A$565)),ROW(445:445))-2,1),"")</f>
        <v/>
      </c>
      <c r="B455" t="str" cm="1">
        <f t="array" ref="B455">IFERROR(INDEX('Bill 32_hidden'!$B$3:$B$565,SMALL(IF('Bill 32_hidden'!$C$3:$C$565&gt;0,ROW('Bill 32_hidden'!$B$3:$B$565)),ROW(445:445))-2,1),"")</f>
        <v/>
      </c>
      <c r="C455" s="838" t="str" cm="1">
        <f t="array" ref="C455">IFERROR(INDEX('Bill 32_hidden'!$C$3:$C$565,SMALL(IF('Bill 32_hidden'!$C$3:$C$565&gt;0,ROW('Bill 32_hidden'!$C$3:$C$565)),ROW(445:445))-2,1),"")</f>
        <v/>
      </c>
    </row>
    <row r="456" spans="1:3">
      <c r="A456" t="str">
        <f t="array" ref="A456">IFERROR(INDEX('Bill 32_hidden'!$A$3:$A$565,SMALL(IF('Bill 32_hidden'!$C$3:$C$565&gt;0,ROW('Bill 32_hidden'!$A$3:$A$565)),ROW(446:446))-2,1),"")</f>
        <v/>
      </c>
      <c r="B456" t="str" cm="1">
        <f t="array" ref="B456">IFERROR(INDEX('Bill 32_hidden'!$B$3:$B$565,SMALL(IF('Bill 32_hidden'!$C$3:$C$565&gt;0,ROW('Bill 32_hidden'!$B$3:$B$565)),ROW(446:446))-2,1),"")</f>
        <v/>
      </c>
      <c r="C456" s="838" t="str" cm="1">
        <f t="array" ref="C456">IFERROR(INDEX('Bill 32_hidden'!$C$3:$C$565,SMALL(IF('Bill 32_hidden'!$C$3:$C$565&gt;0,ROW('Bill 32_hidden'!$C$3:$C$565)),ROW(446:446))-2,1),"")</f>
        <v/>
      </c>
    </row>
    <row r="457" spans="1:3">
      <c r="A457" t="str">
        <f t="array" ref="A457">IFERROR(INDEX('Bill 32_hidden'!$A$3:$A$565,SMALL(IF('Bill 32_hidden'!$C$3:$C$565&gt;0,ROW('Bill 32_hidden'!$A$3:$A$565)),ROW(447:447))-2,1),"")</f>
        <v/>
      </c>
      <c r="B457" t="str" cm="1">
        <f t="array" ref="B457">IFERROR(INDEX('Bill 32_hidden'!$B$3:$B$565,SMALL(IF('Bill 32_hidden'!$C$3:$C$565&gt;0,ROW('Bill 32_hidden'!$B$3:$B$565)),ROW(447:447))-2,1),"")</f>
        <v/>
      </c>
      <c r="C457" s="838" t="str" cm="1">
        <f t="array" ref="C457">IFERROR(INDEX('Bill 32_hidden'!$C$3:$C$565,SMALL(IF('Bill 32_hidden'!$C$3:$C$565&gt;0,ROW('Bill 32_hidden'!$C$3:$C$565)),ROW(447:447))-2,1),"")</f>
        <v/>
      </c>
    </row>
    <row r="458" spans="1:3">
      <c r="A458" t="str">
        <f t="array" ref="A458">IFERROR(INDEX('Bill 32_hidden'!$A$3:$A$565,SMALL(IF('Bill 32_hidden'!$C$3:$C$565&gt;0,ROW('Bill 32_hidden'!$A$3:$A$565)),ROW(448:448))-2,1),"")</f>
        <v/>
      </c>
      <c r="B458" t="str" cm="1">
        <f t="array" ref="B458">IFERROR(INDEX('Bill 32_hidden'!$B$3:$B$565,SMALL(IF('Bill 32_hidden'!$C$3:$C$565&gt;0,ROW('Bill 32_hidden'!$B$3:$B$565)),ROW(448:448))-2,1),"")</f>
        <v/>
      </c>
      <c r="C458" s="838" t="str" cm="1">
        <f t="array" ref="C458">IFERROR(INDEX('Bill 32_hidden'!$C$3:$C$565,SMALL(IF('Bill 32_hidden'!$C$3:$C$565&gt;0,ROW('Bill 32_hidden'!$C$3:$C$565)),ROW(448:448))-2,1),"")</f>
        <v/>
      </c>
    </row>
    <row r="459" spans="1:3">
      <c r="A459" t="str">
        <f t="array" ref="A459">IFERROR(INDEX('Bill 32_hidden'!$A$3:$A$565,SMALL(IF('Bill 32_hidden'!$C$3:$C$565&gt;0,ROW('Bill 32_hidden'!$A$3:$A$565)),ROW(449:449))-2,1),"")</f>
        <v/>
      </c>
      <c r="B459" t="str" cm="1">
        <f t="array" ref="B459">IFERROR(INDEX('Bill 32_hidden'!$B$3:$B$565,SMALL(IF('Bill 32_hidden'!$C$3:$C$565&gt;0,ROW('Bill 32_hidden'!$B$3:$B$565)),ROW(449:449))-2,1),"")</f>
        <v/>
      </c>
      <c r="C459" s="838" t="str" cm="1">
        <f t="array" ref="C459">IFERROR(INDEX('Bill 32_hidden'!$C$3:$C$565,SMALL(IF('Bill 32_hidden'!$C$3:$C$565&gt;0,ROW('Bill 32_hidden'!$C$3:$C$565)),ROW(449:449))-2,1),"")</f>
        <v/>
      </c>
    </row>
    <row r="460" spans="1:3">
      <c r="A460" t="str">
        <f t="array" ref="A460">IFERROR(INDEX('Bill 32_hidden'!$A$3:$A$565,SMALL(IF('Bill 32_hidden'!$C$3:$C$565&gt;0,ROW('Bill 32_hidden'!$A$3:$A$565)),ROW(450:450))-2,1),"")</f>
        <v/>
      </c>
      <c r="B460" t="str" cm="1">
        <f t="array" ref="B460">IFERROR(INDEX('Bill 32_hidden'!$B$3:$B$565,SMALL(IF('Bill 32_hidden'!$C$3:$C$565&gt;0,ROW('Bill 32_hidden'!$B$3:$B$565)),ROW(450:450))-2,1),"")</f>
        <v/>
      </c>
      <c r="C460" s="838" t="str" cm="1">
        <f t="array" ref="C460">IFERROR(INDEX('Bill 32_hidden'!$C$3:$C$565,SMALL(IF('Bill 32_hidden'!$C$3:$C$565&gt;0,ROW('Bill 32_hidden'!$C$3:$C$565)),ROW(450:450))-2,1),"")</f>
        <v/>
      </c>
    </row>
    <row r="461" spans="1:3">
      <c r="A461" t="str">
        <f t="array" ref="A461">IFERROR(INDEX('Bill 32_hidden'!$A$3:$A$565,SMALL(IF('Bill 32_hidden'!$C$3:$C$565&gt;0,ROW('Bill 32_hidden'!$A$3:$A$565)),ROW(451:451))-2,1),"")</f>
        <v/>
      </c>
      <c r="B461" t="str" cm="1">
        <f t="array" ref="B461">IFERROR(INDEX('Bill 32_hidden'!$B$3:$B$565,SMALL(IF('Bill 32_hidden'!$C$3:$C$565&gt;0,ROW('Bill 32_hidden'!$B$3:$B$565)),ROW(451:451))-2,1),"")</f>
        <v/>
      </c>
      <c r="C461" s="838" t="str" cm="1">
        <f t="array" ref="C461">IFERROR(INDEX('Bill 32_hidden'!$C$3:$C$565,SMALL(IF('Bill 32_hidden'!$C$3:$C$565&gt;0,ROW('Bill 32_hidden'!$C$3:$C$565)),ROW(451:451))-2,1),"")</f>
        <v/>
      </c>
    </row>
    <row r="462" spans="1:3">
      <c r="A462" t="str">
        <f t="array" ref="A462">IFERROR(INDEX('Bill 32_hidden'!$A$3:$A$565,SMALL(IF('Bill 32_hidden'!$C$3:$C$565&gt;0,ROW('Bill 32_hidden'!$A$3:$A$565)),ROW(452:452))-2,1),"")</f>
        <v/>
      </c>
      <c r="B462" t="str" cm="1">
        <f t="array" ref="B462">IFERROR(INDEX('Bill 32_hidden'!$B$3:$B$565,SMALL(IF('Bill 32_hidden'!$C$3:$C$565&gt;0,ROW('Bill 32_hidden'!$B$3:$B$565)),ROW(452:452))-2,1),"")</f>
        <v/>
      </c>
      <c r="C462" s="838" t="str" cm="1">
        <f t="array" ref="C462">IFERROR(INDEX('Bill 32_hidden'!$C$3:$C$565,SMALL(IF('Bill 32_hidden'!$C$3:$C$565&gt;0,ROW('Bill 32_hidden'!$C$3:$C$565)),ROW(452:452))-2,1),"")</f>
        <v/>
      </c>
    </row>
    <row r="463" spans="1:3">
      <c r="A463" t="str">
        <f t="array" ref="A463">IFERROR(INDEX('Bill 32_hidden'!$A$3:$A$565,SMALL(IF('Bill 32_hidden'!$C$3:$C$565&gt;0,ROW('Bill 32_hidden'!$A$3:$A$565)),ROW(453:453))-2,1),"")</f>
        <v/>
      </c>
      <c r="B463" t="str" cm="1">
        <f t="array" ref="B463">IFERROR(INDEX('Bill 32_hidden'!$B$3:$B$565,SMALL(IF('Bill 32_hidden'!$C$3:$C$565&gt;0,ROW('Bill 32_hidden'!$B$3:$B$565)),ROW(453:453))-2,1),"")</f>
        <v/>
      </c>
      <c r="C463" s="838" t="str" cm="1">
        <f t="array" ref="C463">IFERROR(INDEX('Bill 32_hidden'!$C$3:$C$565,SMALL(IF('Bill 32_hidden'!$C$3:$C$565&gt;0,ROW('Bill 32_hidden'!$C$3:$C$565)),ROW(453:453))-2,1),"")</f>
        <v/>
      </c>
    </row>
    <row r="464" spans="1:3">
      <c r="A464" t="str">
        <f t="array" ref="A464">IFERROR(INDEX('Bill 32_hidden'!$A$3:$A$565,SMALL(IF('Bill 32_hidden'!$C$3:$C$565&gt;0,ROW('Bill 32_hidden'!$A$3:$A$565)),ROW(454:454))-2,1),"")</f>
        <v/>
      </c>
      <c r="B464" t="str" cm="1">
        <f t="array" ref="B464">IFERROR(INDEX('Bill 32_hidden'!$B$3:$B$565,SMALL(IF('Bill 32_hidden'!$C$3:$C$565&gt;0,ROW('Bill 32_hidden'!$B$3:$B$565)),ROW(454:454))-2,1),"")</f>
        <v/>
      </c>
      <c r="C464" s="838" t="str" cm="1">
        <f t="array" ref="C464">IFERROR(INDEX('Bill 32_hidden'!$C$3:$C$565,SMALL(IF('Bill 32_hidden'!$C$3:$C$565&gt;0,ROW('Bill 32_hidden'!$C$3:$C$565)),ROW(454:454))-2,1),"")</f>
        <v/>
      </c>
    </row>
    <row r="465" spans="1:3">
      <c r="A465" t="str">
        <f t="array" ref="A465">IFERROR(INDEX('Bill 32_hidden'!$A$3:$A$565,SMALL(IF('Bill 32_hidden'!$C$3:$C$565&gt;0,ROW('Bill 32_hidden'!$A$3:$A$565)),ROW(455:455))-2,1),"")</f>
        <v/>
      </c>
      <c r="B465" t="str" cm="1">
        <f t="array" ref="B465">IFERROR(INDEX('Bill 32_hidden'!$B$3:$B$565,SMALL(IF('Bill 32_hidden'!$C$3:$C$565&gt;0,ROW('Bill 32_hidden'!$B$3:$B$565)),ROW(455:455))-2,1),"")</f>
        <v/>
      </c>
      <c r="C465" s="838" t="str" cm="1">
        <f t="array" ref="C465">IFERROR(INDEX('Bill 32_hidden'!$C$3:$C$565,SMALL(IF('Bill 32_hidden'!$C$3:$C$565&gt;0,ROW('Bill 32_hidden'!$C$3:$C$565)),ROW(455:455))-2,1),"")</f>
        <v/>
      </c>
    </row>
    <row r="466" spans="1:3">
      <c r="A466" t="str">
        <f t="array" ref="A466">IFERROR(INDEX('Bill 32_hidden'!$A$3:$A$565,SMALL(IF('Bill 32_hidden'!$C$3:$C$565&gt;0,ROW('Bill 32_hidden'!$A$3:$A$565)),ROW(456:456))-2,1),"")</f>
        <v/>
      </c>
      <c r="B466" t="str" cm="1">
        <f t="array" ref="B466">IFERROR(INDEX('Bill 32_hidden'!$B$3:$B$565,SMALL(IF('Bill 32_hidden'!$C$3:$C$565&gt;0,ROW('Bill 32_hidden'!$B$3:$B$565)),ROW(456:456))-2,1),"")</f>
        <v/>
      </c>
      <c r="C466" s="838" t="str" cm="1">
        <f t="array" ref="C466">IFERROR(INDEX('Bill 32_hidden'!$C$3:$C$565,SMALL(IF('Bill 32_hidden'!$C$3:$C$565&gt;0,ROW('Bill 32_hidden'!$C$3:$C$565)),ROW(456:456))-2,1),"")</f>
        <v/>
      </c>
    </row>
    <row r="467" spans="1:3">
      <c r="A467" t="str">
        <f t="array" ref="A467">IFERROR(INDEX('Bill 32_hidden'!$A$3:$A$565,SMALL(IF('Bill 32_hidden'!$C$3:$C$565&gt;0,ROW('Bill 32_hidden'!$A$3:$A$565)),ROW(457:457))-2,1),"")</f>
        <v/>
      </c>
      <c r="B467" t="str" cm="1">
        <f t="array" ref="B467">IFERROR(INDEX('Bill 32_hidden'!$B$3:$B$565,SMALL(IF('Bill 32_hidden'!$C$3:$C$565&gt;0,ROW('Bill 32_hidden'!$B$3:$B$565)),ROW(457:457))-2,1),"")</f>
        <v/>
      </c>
      <c r="C467" s="838" t="str" cm="1">
        <f t="array" ref="C467">IFERROR(INDEX('Bill 32_hidden'!$C$3:$C$565,SMALL(IF('Bill 32_hidden'!$C$3:$C$565&gt;0,ROW('Bill 32_hidden'!$C$3:$C$565)),ROW(457:457))-2,1),"")</f>
        <v/>
      </c>
    </row>
    <row r="468" spans="1:3">
      <c r="A468" t="str">
        <f t="array" ref="A468">IFERROR(INDEX('Bill 32_hidden'!$A$3:$A$565,SMALL(IF('Bill 32_hidden'!$C$3:$C$565&gt;0,ROW('Bill 32_hidden'!$A$3:$A$565)),ROW(458:458))-2,1),"")</f>
        <v/>
      </c>
      <c r="B468" t="str" cm="1">
        <f t="array" ref="B468">IFERROR(INDEX('Bill 32_hidden'!$B$3:$B$565,SMALL(IF('Bill 32_hidden'!$C$3:$C$565&gt;0,ROW('Bill 32_hidden'!$B$3:$B$565)),ROW(458:458))-2,1),"")</f>
        <v/>
      </c>
      <c r="C468" s="838" t="str" cm="1">
        <f t="array" ref="C468">IFERROR(INDEX('Bill 32_hidden'!$C$3:$C$565,SMALL(IF('Bill 32_hidden'!$C$3:$C$565&gt;0,ROW('Bill 32_hidden'!$C$3:$C$565)),ROW(458:458))-2,1),"")</f>
        <v/>
      </c>
    </row>
    <row r="469" spans="1:3">
      <c r="A469" t="str">
        <f t="array" ref="A469">IFERROR(INDEX('Bill 32_hidden'!$A$3:$A$565,SMALL(IF('Bill 32_hidden'!$C$3:$C$565&gt;0,ROW('Bill 32_hidden'!$A$3:$A$565)),ROW(459:459))-2,1),"")</f>
        <v/>
      </c>
      <c r="B469" t="str" cm="1">
        <f t="array" ref="B469">IFERROR(INDEX('Bill 32_hidden'!$B$3:$B$565,SMALL(IF('Bill 32_hidden'!$C$3:$C$565&gt;0,ROW('Bill 32_hidden'!$B$3:$B$565)),ROW(459:459))-2,1),"")</f>
        <v/>
      </c>
      <c r="C469" s="838" t="str" cm="1">
        <f t="array" ref="C469">IFERROR(INDEX('Bill 32_hidden'!$C$3:$C$565,SMALL(IF('Bill 32_hidden'!$C$3:$C$565&gt;0,ROW('Bill 32_hidden'!$C$3:$C$565)),ROW(459:459))-2,1),"")</f>
        <v/>
      </c>
    </row>
    <row r="470" spans="1:3">
      <c r="A470" t="str">
        <f t="array" ref="A470">IFERROR(INDEX('Bill 32_hidden'!$A$3:$A$565,SMALL(IF('Bill 32_hidden'!$C$3:$C$565&gt;0,ROW('Bill 32_hidden'!$A$3:$A$565)),ROW(460:460))-2,1),"")</f>
        <v/>
      </c>
      <c r="B470" t="str" cm="1">
        <f t="array" ref="B470">IFERROR(INDEX('Bill 32_hidden'!$B$3:$B$565,SMALL(IF('Bill 32_hidden'!$C$3:$C$565&gt;0,ROW('Bill 32_hidden'!$B$3:$B$565)),ROW(460:460))-2,1),"")</f>
        <v/>
      </c>
      <c r="C470" s="838" t="str" cm="1">
        <f t="array" ref="C470">IFERROR(INDEX('Bill 32_hidden'!$C$3:$C$565,SMALL(IF('Bill 32_hidden'!$C$3:$C$565&gt;0,ROW('Bill 32_hidden'!$C$3:$C$565)),ROW(460:460))-2,1),"")</f>
        <v/>
      </c>
    </row>
    <row r="471" spans="1:3">
      <c r="A471" t="str">
        <f t="array" ref="A471">IFERROR(INDEX('Bill 32_hidden'!$A$3:$A$565,SMALL(IF('Bill 32_hidden'!$C$3:$C$565&gt;0,ROW('Bill 32_hidden'!$A$3:$A$565)),ROW(461:461))-2,1),"")</f>
        <v/>
      </c>
      <c r="B471" t="str" cm="1">
        <f t="array" ref="B471">IFERROR(INDEX('Bill 32_hidden'!$B$3:$B$565,SMALL(IF('Bill 32_hidden'!$C$3:$C$565&gt;0,ROW('Bill 32_hidden'!$B$3:$B$565)),ROW(461:461))-2,1),"")</f>
        <v/>
      </c>
      <c r="C471" s="838" t="str" cm="1">
        <f t="array" ref="C471">IFERROR(INDEX('Bill 32_hidden'!$C$3:$C$565,SMALL(IF('Bill 32_hidden'!$C$3:$C$565&gt;0,ROW('Bill 32_hidden'!$C$3:$C$565)),ROW(461:461))-2,1),"")</f>
        <v/>
      </c>
    </row>
    <row r="472" spans="1:3">
      <c r="A472" t="str">
        <f t="array" ref="A472">IFERROR(INDEX('Bill 32_hidden'!$A$3:$A$565,SMALL(IF('Bill 32_hidden'!$C$3:$C$565&gt;0,ROW('Bill 32_hidden'!$A$3:$A$565)),ROW(462:462))-2,1),"")</f>
        <v/>
      </c>
      <c r="B472" t="str" cm="1">
        <f t="array" ref="B472">IFERROR(INDEX('Bill 32_hidden'!$B$3:$B$565,SMALL(IF('Bill 32_hidden'!$C$3:$C$565&gt;0,ROW('Bill 32_hidden'!$B$3:$B$565)),ROW(462:462))-2,1),"")</f>
        <v/>
      </c>
      <c r="C472" s="838" t="str" cm="1">
        <f t="array" ref="C472">IFERROR(INDEX('Bill 32_hidden'!$C$3:$C$565,SMALL(IF('Bill 32_hidden'!$C$3:$C$565&gt;0,ROW('Bill 32_hidden'!$C$3:$C$565)),ROW(462:462))-2,1),"")</f>
        <v/>
      </c>
    </row>
    <row r="473" spans="1:3">
      <c r="A473" t="str">
        <f t="array" ref="A473">IFERROR(INDEX('Bill 32_hidden'!$A$3:$A$565,SMALL(IF('Bill 32_hidden'!$C$3:$C$565&gt;0,ROW('Bill 32_hidden'!$A$3:$A$565)),ROW(463:463))-2,1),"")</f>
        <v/>
      </c>
      <c r="B473" t="str" cm="1">
        <f t="array" ref="B473">IFERROR(INDEX('Bill 32_hidden'!$B$3:$B$565,SMALL(IF('Bill 32_hidden'!$C$3:$C$565&gt;0,ROW('Bill 32_hidden'!$B$3:$B$565)),ROW(463:463))-2,1),"")</f>
        <v/>
      </c>
      <c r="C473" s="838" t="str" cm="1">
        <f t="array" ref="C473">IFERROR(INDEX('Bill 32_hidden'!$C$3:$C$565,SMALL(IF('Bill 32_hidden'!$C$3:$C$565&gt;0,ROW('Bill 32_hidden'!$C$3:$C$565)),ROW(463:463))-2,1),"")</f>
        <v/>
      </c>
    </row>
    <row r="474" spans="1:3">
      <c r="A474" t="str">
        <f t="array" ref="A474">IFERROR(INDEX('Bill 32_hidden'!$A$3:$A$565,SMALL(IF('Bill 32_hidden'!$C$3:$C$565&gt;0,ROW('Bill 32_hidden'!$A$3:$A$565)),ROW(464:464))-2,1),"")</f>
        <v/>
      </c>
      <c r="B474" t="str" cm="1">
        <f t="array" ref="B474">IFERROR(INDEX('Bill 32_hidden'!$B$3:$B$565,SMALL(IF('Bill 32_hidden'!$C$3:$C$565&gt;0,ROW('Bill 32_hidden'!$B$3:$B$565)),ROW(464:464))-2,1),"")</f>
        <v/>
      </c>
      <c r="C474" s="838" t="str" cm="1">
        <f t="array" ref="C474">IFERROR(INDEX('Bill 32_hidden'!$C$3:$C$565,SMALL(IF('Bill 32_hidden'!$C$3:$C$565&gt;0,ROW('Bill 32_hidden'!$C$3:$C$565)),ROW(464:464))-2,1),"")</f>
        <v/>
      </c>
    </row>
    <row r="475" spans="1:3">
      <c r="A475" t="str">
        <f t="array" ref="A475">IFERROR(INDEX('Bill 32_hidden'!$A$3:$A$565,SMALL(IF('Bill 32_hidden'!$C$3:$C$565&gt;0,ROW('Bill 32_hidden'!$A$3:$A$565)),ROW(465:465))-2,1),"")</f>
        <v/>
      </c>
      <c r="B475" t="str" cm="1">
        <f t="array" ref="B475">IFERROR(INDEX('Bill 32_hidden'!$B$3:$B$565,SMALL(IF('Bill 32_hidden'!$C$3:$C$565&gt;0,ROW('Bill 32_hidden'!$B$3:$B$565)),ROW(465:465))-2,1),"")</f>
        <v/>
      </c>
      <c r="C475" s="838" t="str" cm="1">
        <f t="array" ref="C475">IFERROR(INDEX('Bill 32_hidden'!$C$3:$C$565,SMALL(IF('Bill 32_hidden'!$C$3:$C$565&gt;0,ROW('Bill 32_hidden'!$C$3:$C$565)),ROW(465:465))-2,1),"")</f>
        <v/>
      </c>
    </row>
    <row r="476" spans="1:3">
      <c r="A476" t="str">
        <f t="array" ref="A476">IFERROR(INDEX('Bill 32_hidden'!$A$3:$A$565,SMALL(IF('Bill 32_hidden'!$C$3:$C$565&gt;0,ROW('Bill 32_hidden'!$A$3:$A$565)),ROW(466:466))-2,1),"")</f>
        <v/>
      </c>
      <c r="B476" t="str" cm="1">
        <f t="array" ref="B476">IFERROR(INDEX('Bill 32_hidden'!$B$3:$B$565,SMALL(IF('Bill 32_hidden'!$C$3:$C$565&gt;0,ROW('Bill 32_hidden'!$B$3:$B$565)),ROW(466:466))-2,1),"")</f>
        <v/>
      </c>
      <c r="C476" s="838" t="str" cm="1">
        <f t="array" ref="C476">IFERROR(INDEX('Bill 32_hidden'!$C$3:$C$565,SMALL(IF('Bill 32_hidden'!$C$3:$C$565&gt;0,ROW('Bill 32_hidden'!$C$3:$C$565)),ROW(466:466))-2,1),"")</f>
        <v/>
      </c>
    </row>
    <row r="477" spans="1:3">
      <c r="A477" t="str">
        <f t="array" ref="A477">IFERROR(INDEX('Bill 32_hidden'!$A$3:$A$565,SMALL(IF('Bill 32_hidden'!$C$3:$C$565&gt;0,ROW('Bill 32_hidden'!$A$3:$A$565)),ROW(467:467))-2,1),"")</f>
        <v/>
      </c>
      <c r="B477" t="str" cm="1">
        <f t="array" ref="B477">IFERROR(INDEX('Bill 32_hidden'!$B$3:$B$565,SMALL(IF('Bill 32_hidden'!$C$3:$C$565&gt;0,ROW('Bill 32_hidden'!$B$3:$B$565)),ROW(467:467))-2,1),"")</f>
        <v/>
      </c>
      <c r="C477" s="838" t="str" cm="1">
        <f t="array" ref="C477">IFERROR(INDEX('Bill 32_hidden'!$C$3:$C$565,SMALL(IF('Bill 32_hidden'!$C$3:$C$565&gt;0,ROW('Bill 32_hidden'!$C$3:$C$565)),ROW(467:467))-2,1),"")</f>
        <v/>
      </c>
    </row>
    <row r="478" spans="1:3">
      <c r="A478" t="str">
        <f t="array" ref="A478">IFERROR(INDEX('Bill 32_hidden'!$A$3:$A$565,SMALL(IF('Bill 32_hidden'!$C$3:$C$565&gt;0,ROW('Bill 32_hidden'!$A$3:$A$565)),ROW(468:468))-2,1),"")</f>
        <v/>
      </c>
      <c r="B478" t="str" cm="1">
        <f t="array" ref="B478">IFERROR(INDEX('Bill 32_hidden'!$B$3:$B$565,SMALL(IF('Bill 32_hidden'!$C$3:$C$565&gt;0,ROW('Bill 32_hidden'!$B$3:$B$565)),ROW(468:468))-2,1),"")</f>
        <v/>
      </c>
      <c r="C478" s="838" t="str" cm="1">
        <f t="array" ref="C478">IFERROR(INDEX('Bill 32_hidden'!$C$3:$C$565,SMALL(IF('Bill 32_hidden'!$C$3:$C$565&gt;0,ROW('Bill 32_hidden'!$C$3:$C$565)),ROW(468:468))-2,1),"")</f>
        <v/>
      </c>
    </row>
    <row r="479" spans="1:3">
      <c r="A479" t="str">
        <f t="array" ref="A479">IFERROR(INDEX('Bill 32_hidden'!$A$3:$A$565,SMALL(IF('Bill 32_hidden'!$C$3:$C$565&gt;0,ROW('Bill 32_hidden'!$A$3:$A$565)),ROW(469:469))-2,1),"")</f>
        <v/>
      </c>
      <c r="B479" t="str" cm="1">
        <f t="array" ref="B479">IFERROR(INDEX('Bill 32_hidden'!$B$3:$B$565,SMALL(IF('Bill 32_hidden'!$C$3:$C$565&gt;0,ROW('Bill 32_hidden'!$B$3:$B$565)),ROW(469:469))-2,1),"")</f>
        <v/>
      </c>
      <c r="C479" s="838" t="str" cm="1">
        <f t="array" ref="C479">IFERROR(INDEX('Bill 32_hidden'!$C$3:$C$565,SMALL(IF('Bill 32_hidden'!$C$3:$C$565&gt;0,ROW('Bill 32_hidden'!$C$3:$C$565)),ROW(469:469))-2,1),"")</f>
        <v/>
      </c>
    </row>
    <row r="480" spans="1:3">
      <c r="A480" t="str">
        <f t="array" ref="A480">IFERROR(INDEX('Bill 32_hidden'!$A$3:$A$565,SMALL(IF('Bill 32_hidden'!$C$3:$C$565&gt;0,ROW('Bill 32_hidden'!$A$3:$A$565)),ROW(470:470))-2,1),"")</f>
        <v/>
      </c>
      <c r="B480" t="str" cm="1">
        <f t="array" ref="B480">IFERROR(INDEX('Bill 32_hidden'!$B$3:$B$565,SMALL(IF('Bill 32_hidden'!$C$3:$C$565&gt;0,ROW('Bill 32_hidden'!$B$3:$B$565)),ROW(470:470))-2,1),"")</f>
        <v/>
      </c>
      <c r="C480" s="838" t="str" cm="1">
        <f t="array" ref="C480">IFERROR(INDEX('Bill 32_hidden'!$C$3:$C$565,SMALL(IF('Bill 32_hidden'!$C$3:$C$565&gt;0,ROW('Bill 32_hidden'!$C$3:$C$565)),ROW(470:470))-2,1),"")</f>
        <v/>
      </c>
    </row>
    <row r="481" spans="1:3">
      <c r="A481" t="str">
        <f t="array" ref="A481">IFERROR(INDEX('Bill 32_hidden'!$A$3:$A$565,SMALL(IF('Bill 32_hidden'!$C$3:$C$565&gt;0,ROW('Bill 32_hidden'!$A$3:$A$565)),ROW(471:471))-2,1),"")</f>
        <v/>
      </c>
      <c r="B481" t="str" cm="1">
        <f t="array" ref="B481">IFERROR(INDEX('Bill 32_hidden'!$B$3:$B$565,SMALL(IF('Bill 32_hidden'!$C$3:$C$565&gt;0,ROW('Bill 32_hidden'!$B$3:$B$565)),ROW(471:471))-2,1),"")</f>
        <v/>
      </c>
      <c r="C481" s="838" t="str" cm="1">
        <f t="array" ref="C481">IFERROR(INDEX('Bill 32_hidden'!$C$3:$C$565,SMALL(IF('Bill 32_hidden'!$C$3:$C$565&gt;0,ROW('Bill 32_hidden'!$C$3:$C$565)),ROW(471:471))-2,1),"")</f>
        <v/>
      </c>
    </row>
    <row r="482" spans="1:3">
      <c r="A482" t="str">
        <f t="array" ref="A482">IFERROR(INDEX('Bill 32_hidden'!$A$3:$A$565,SMALL(IF('Bill 32_hidden'!$C$3:$C$565&gt;0,ROW('Bill 32_hidden'!$A$3:$A$565)),ROW(472:472))-2,1),"")</f>
        <v/>
      </c>
      <c r="B482" t="str" cm="1">
        <f t="array" ref="B482">IFERROR(INDEX('Bill 32_hidden'!$B$3:$B$565,SMALL(IF('Bill 32_hidden'!$C$3:$C$565&gt;0,ROW('Bill 32_hidden'!$B$3:$B$565)),ROW(472:472))-2,1),"")</f>
        <v/>
      </c>
      <c r="C482" s="838" t="str" cm="1">
        <f t="array" ref="C482">IFERROR(INDEX('Bill 32_hidden'!$C$3:$C$565,SMALL(IF('Bill 32_hidden'!$C$3:$C$565&gt;0,ROW('Bill 32_hidden'!$C$3:$C$565)),ROW(472:472))-2,1),"")</f>
        <v/>
      </c>
    </row>
    <row r="483" spans="1:3">
      <c r="A483" t="str">
        <f t="array" ref="A483">IFERROR(INDEX('Bill 32_hidden'!$A$3:$A$565,SMALL(IF('Bill 32_hidden'!$C$3:$C$565&gt;0,ROW('Bill 32_hidden'!$A$3:$A$565)),ROW(473:473))-2,1),"")</f>
        <v/>
      </c>
      <c r="B483" t="str" cm="1">
        <f t="array" ref="B483">IFERROR(INDEX('Bill 32_hidden'!$B$3:$B$565,SMALL(IF('Bill 32_hidden'!$C$3:$C$565&gt;0,ROW('Bill 32_hidden'!$B$3:$B$565)),ROW(473:473))-2,1),"")</f>
        <v/>
      </c>
      <c r="C483" s="838" t="str" cm="1">
        <f t="array" ref="C483">IFERROR(INDEX('Bill 32_hidden'!$C$3:$C$565,SMALL(IF('Bill 32_hidden'!$C$3:$C$565&gt;0,ROW('Bill 32_hidden'!$C$3:$C$565)),ROW(473:473))-2,1),"")</f>
        <v/>
      </c>
    </row>
    <row r="484" spans="1:3">
      <c r="A484" t="str">
        <f t="array" ref="A484">IFERROR(INDEX('Bill 32_hidden'!$A$3:$A$565,SMALL(IF('Bill 32_hidden'!$C$3:$C$565&gt;0,ROW('Bill 32_hidden'!$A$3:$A$565)),ROW(474:474))-2,1),"")</f>
        <v/>
      </c>
      <c r="B484" t="str" cm="1">
        <f t="array" ref="B484">IFERROR(INDEX('Bill 32_hidden'!$B$3:$B$565,SMALL(IF('Bill 32_hidden'!$C$3:$C$565&gt;0,ROW('Bill 32_hidden'!$B$3:$B$565)),ROW(474:474))-2,1),"")</f>
        <v/>
      </c>
      <c r="C484" s="838" t="str" cm="1">
        <f t="array" ref="C484">IFERROR(INDEX('Bill 32_hidden'!$C$3:$C$565,SMALL(IF('Bill 32_hidden'!$C$3:$C$565&gt;0,ROW('Bill 32_hidden'!$C$3:$C$565)),ROW(474:474))-2,1),"")</f>
        <v/>
      </c>
    </row>
    <row r="485" spans="1:3">
      <c r="A485" t="str">
        <f t="array" ref="A485">IFERROR(INDEX('Bill 32_hidden'!$A$3:$A$565,SMALL(IF('Bill 32_hidden'!$C$3:$C$565&gt;0,ROW('Bill 32_hidden'!$A$3:$A$565)),ROW(475:475))-2,1),"")</f>
        <v/>
      </c>
      <c r="B485" t="str" cm="1">
        <f t="array" ref="B485">IFERROR(INDEX('Bill 32_hidden'!$B$3:$B$565,SMALL(IF('Bill 32_hidden'!$C$3:$C$565&gt;0,ROW('Bill 32_hidden'!$B$3:$B$565)),ROW(475:475))-2,1),"")</f>
        <v/>
      </c>
      <c r="C485" s="838" t="str" cm="1">
        <f t="array" ref="C485">IFERROR(INDEX('Bill 32_hidden'!$C$3:$C$565,SMALL(IF('Bill 32_hidden'!$C$3:$C$565&gt;0,ROW('Bill 32_hidden'!$C$3:$C$565)),ROW(475:475))-2,1),"")</f>
        <v/>
      </c>
    </row>
    <row r="486" spans="1:3">
      <c r="A486" t="str">
        <f t="array" ref="A486">IFERROR(INDEX('Bill 32_hidden'!$A$3:$A$565,SMALL(IF('Bill 32_hidden'!$C$3:$C$565&gt;0,ROW('Bill 32_hidden'!$A$3:$A$565)),ROW(476:476))-2,1),"")</f>
        <v/>
      </c>
      <c r="B486" t="str" cm="1">
        <f t="array" ref="B486">IFERROR(INDEX('Bill 32_hidden'!$B$3:$B$565,SMALL(IF('Bill 32_hidden'!$C$3:$C$565&gt;0,ROW('Bill 32_hidden'!$B$3:$B$565)),ROW(476:476))-2,1),"")</f>
        <v/>
      </c>
      <c r="C486" s="838" t="str" cm="1">
        <f t="array" ref="C486">IFERROR(INDEX('Bill 32_hidden'!$C$3:$C$565,SMALL(IF('Bill 32_hidden'!$C$3:$C$565&gt;0,ROW('Bill 32_hidden'!$C$3:$C$565)),ROW(476:476))-2,1),"")</f>
        <v/>
      </c>
    </row>
    <row r="487" spans="1:3">
      <c r="A487" t="str">
        <f t="array" ref="A487">IFERROR(INDEX('Bill 32_hidden'!$A$3:$A$565,SMALL(IF('Bill 32_hidden'!$C$3:$C$565&gt;0,ROW('Bill 32_hidden'!$A$3:$A$565)),ROW(477:477))-2,1),"")</f>
        <v/>
      </c>
      <c r="B487" t="str" cm="1">
        <f t="array" ref="B487">IFERROR(INDEX('Bill 32_hidden'!$B$3:$B$565,SMALL(IF('Bill 32_hidden'!$C$3:$C$565&gt;0,ROW('Bill 32_hidden'!$B$3:$B$565)),ROW(477:477))-2,1),"")</f>
        <v/>
      </c>
      <c r="C487" s="838" t="str" cm="1">
        <f t="array" ref="C487">IFERROR(INDEX('Bill 32_hidden'!$C$3:$C$565,SMALL(IF('Bill 32_hidden'!$C$3:$C$565&gt;0,ROW('Bill 32_hidden'!$C$3:$C$565)),ROW(477:477))-2,1),"")</f>
        <v/>
      </c>
    </row>
    <row r="488" spans="1:3">
      <c r="A488" t="str">
        <f t="array" ref="A488">IFERROR(INDEX('Bill 32_hidden'!$A$3:$A$565,SMALL(IF('Bill 32_hidden'!$C$3:$C$565&gt;0,ROW('Bill 32_hidden'!$A$3:$A$565)),ROW(478:478))-2,1),"")</f>
        <v/>
      </c>
      <c r="B488" t="str" cm="1">
        <f t="array" ref="B488">IFERROR(INDEX('Bill 32_hidden'!$B$3:$B$565,SMALL(IF('Bill 32_hidden'!$C$3:$C$565&gt;0,ROW('Bill 32_hidden'!$B$3:$B$565)),ROW(478:478))-2,1),"")</f>
        <v/>
      </c>
      <c r="C488" s="838" t="str" cm="1">
        <f t="array" ref="C488">IFERROR(INDEX('Bill 32_hidden'!$C$3:$C$565,SMALL(IF('Bill 32_hidden'!$C$3:$C$565&gt;0,ROW('Bill 32_hidden'!$C$3:$C$565)),ROW(478:478))-2,1),"")</f>
        <v/>
      </c>
    </row>
    <row r="489" spans="1:3">
      <c r="A489" t="str">
        <f t="array" ref="A489">IFERROR(INDEX('Bill 32_hidden'!$A$3:$A$565,SMALL(IF('Bill 32_hidden'!$C$3:$C$565&gt;0,ROW('Bill 32_hidden'!$A$3:$A$565)),ROW(479:479))-2,1),"")</f>
        <v/>
      </c>
      <c r="B489" t="str" cm="1">
        <f t="array" ref="B489">IFERROR(INDEX('Bill 32_hidden'!$B$3:$B$565,SMALL(IF('Bill 32_hidden'!$C$3:$C$565&gt;0,ROW('Bill 32_hidden'!$B$3:$B$565)),ROW(479:479))-2,1),"")</f>
        <v/>
      </c>
      <c r="C489" s="838" t="str" cm="1">
        <f t="array" ref="C489">IFERROR(INDEX('Bill 32_hidden'!$C$3:$C$565,SMALL(IF('Bill 32_hidden'!$C$3:$C$565&gt;0,ROW('Bill 32_hidden'!$C$3:$C$565)),ROW(479:479))-2,1),"")</f>
        <v/>
      </c>
    </row>
    <row r="490" spans="1:3">
      <c r="A490" t="str">
        <f t="array" ref="A490">IFERROR(INDEX('Bill 32_hidden'!$A$3:$A$565,SMALL(IF('Bill 32_hidden'!$C$3:$C$565&gt;0,ROW('Bill 32_hidden'!$A$3:$A$565)),ROW(480:480))-2,1),"")</f>
        <v/>
      </c>
      <c r="B490" t="str" cm="1">
        <f t="array" ref="B490">IFERROR(INDEX('Bill 32_hidden'!$B$3:$B$565,SMALL(IF('Bill 32_hidden'!$C$3:$C$565&gt;0,ROW('Bill 32_hidden'!$B$3:$B$565)),ROW(480:480))-2,1),"")</f>
        <v/>
      </c>
      <c r="C490" s="838" t="str" cm="1">
        <f t="array" ref="C490">IFERROR(INDEX('Bill 32_hidden'!$C$3:$C$565,SMALL(IF('Bill 32_hidden'!$C$3:$C$565&gt;0,ROW('Bill 32_hidden'!$C$3:$C$565)),ROW(480:480))-2,1),"")</f>
        <v/>
      </c>
    </row>
    <row r="491" spans="1:3">
      <c r="A491" t="str">
        <f t="array" ref="A491">IFERROR(INDEX('Bill 32_hidden'!$A$3:$A$565,SMALL(IF('Bill 32_hidden'!$C$3:$C$565&gt;0,ROW('Bill 32_hidden'!$A$3:$A$565)),ROW(481:481))-2,1),"")</f>
        <v/>
      </c>
      <c r="B491" t="str" cm="1">
        <f t="array" ref="B491">IFERROR(INDEX('Bill 32_hidden'!$B$3:$B$565,SMALL(IF('Bill 32_hidden'!$C$3:$C$565&gt;0,ROW('Bill 32_hidden'!$B$3:$B$565)),ROW(481:481))-2,1),"")</f>
        <v/>
      </c>
      <c r="C491" s="838" t="str" cm="1">
        <f t="array" ref="C491">IFERROR(INDEX('Bill 32_hidden'!$C$3:$C$565,SMALL(IF('Bill 32_hidden'!$C$3:$C$565&gt;0,ROW('Bill 32_hidden'!$C$3:$C$565)),ROW(481:481))-2,1),"")</f>
        <v/>
      </c>
    </row>
    <row r="492" spans="1:3">
      <c r="A492" t="str">
        <f t="array" ref="A492">IFERROR(INDEX('Bill 32_hidden'!$A$3:$A$565,SMALL(IF('Bill 32_hidden'!$C$3:$C$565&gt;0,ROW('Bill 32_hidden'!$A$3:$A$565)),ROW(482:482))-2,1),"")</f>
        <v/>
      </c>
      <c r="B492" t="str" cm="1">
        <f t="array" ref="B492">IFERROR(INDEX('Bill 32_hidden'!$B$3:$B$565,SMALL(IF('Bill 32_hidden'!$C$3:$C$565&gt;0,ROW('Bill 32_hidden'!$B$3:$B$565)),ROW(482:482))-2,1),"")</f>
        <v/>
      </c>
      <c r="C492" s="838" t="str" cm="1">
        <f t="array" ref="C492">IFERROR(INDEX('Bill 32_hidden'!$C$3:$C$565,SMALL(IF('Bill 32_hidden'!$C$3:$C$565&gt;0,ROW('Bill 32_hidden'!$C$3:$C$565)),ROW(482:482))-2,1),"")</f>
        <v/>
      </c>
    </row>
    <row r="493" spans="1:3">
      <c r="A493" t="str">
        <f t="array" ref="A493">IFERROR(INDEX('Bill 32_hidden'!$A$3:$A$565,SMALL(IF('Bill 32_hidden'!$C$3:$C$565&gt;0,ROW('Bill 32_hidden'!$A$3:$A$565)),ROW(483:483))-2,1),"")</f>
        <v/>
      </c>
      <c r="B493" t="str" cm="1">
        <f t="array" ref="B493">IFERROR(INDEX('Bill 32_hidden'!$B$3:$B$565,SMALL(IF('Bill 32_hidden'!$C$3:$C$565&gt;0,ROW('Bill 32_hidden'!$B$3:$B$565)),ROW(483:483))-2,1),"")</f>
        <v/>
      </c>
      <c r="C493" s="838" t="str" cm="1">
        <f t="array" ref="C493">IFERROR(INDEX('Bill 32_hidden'!$C$3:$C$565,SMALL(IF('Bill 32_hidden'!$C$3:$C$565&gt;0,ROW('Bill 32_hidden'!$C$3:$C$565)),ROW(483:483))-2,1),"")</f>
        <v/>
      </c>
    </row>
    <row r="494" spans="1:3">
      <c r="A494" t="str">
        <f t="array" ref="A494">IFERROR(INDEX('Bill 32_hidden'!$A$3:$A$565,SMALL(IF('Bill 32_hidden'!$C$3:$C$565&gt;0,ROW('Bill 32_hidden'!$A$3:$A$565)),ROW(484:484))-2,1),"")</f>
        <v/>
      </c>
      <c r="B494" t="str" cm="1">
        <f t="array" ref="B494">IFERROR(INDEX('Bill 32_hidden'!$B$3:$B$565,SMALL(IF('Bill 32_hidden'!$C$3:$C$565&gt;0,ROW('Bill 32_hidden'!$B$3:$B$565)),ROW(484:484))-2,1),"")</f>
        <v/>
      </c>
      <c r="C494" s="838" t="str" cm="1">
        <f t="array" ref="C494">IFERROR(INDEX('Bill 32_hidden'!$C$3:$C$565,SMALL(IF('Bill 32_hidden'!$C$3:$C$565&gt;0,ROW('Bill 32_hidden'!$C$3:$C$565)),ROW(484:484))-2,1),"")</f>
        <v/>
      </c>
    </row>
    <row r="495" spans="1:3">
      <c r="A495" t="str">
        <f t="array" ref="A495">IFERROR(INDEX('Bill 32_hidden'!$A$3:$A$565,SMALL(IF('Bill 32_hidden'!$C$3:$C$565&gt;0,ROW('Bill 32_hidden'!$A$3:$A$565)),ROW(485:485))-2,1),"")</f>
        <v/>
      </c>
      <c r="B495" t="str" cm="1">
        <f t="array" ref="B495">IFERROR(INDEX('Bill 32_hidden'!$B$3:$B$565,SMALL(IF('Bill 32_hidden'!$C$3:$C$565&gt;0,ROW('Bill 32_hidden'!$B$3:$B$565)),ROW(485:485))-2,1),"")</f>
        <v/>
      </c>
      <c r="C495" s="838" t="str" cm="1">
        <f t="array" ref="C495">IFERROR(INDEX('Bill 32_hidden'!$C$3:$C$565,SMALL(IF('Bill 32_hidden'!$C$3:$C$565&gt;0,ROW('Bill 32_hidden'!$C$3:$C$565)),ROW(485:485))-2,1),"")</f>
        <v/>
      </c>
    </row>
    <row r="496" spans="1:3">
      <c r="A496" t="str">
        <f t="array" ref="A496">IFERROR(INDEX('Bill 32_hidden'!$A$3:$A$565,SMALL(IF('Bill 32_hidden'!$C$3:$C$565&gt;0,ROW('Bill 32_hidden'!$A$3:$A$565)),ROW(486:486))-2,1),"")</f>
        <v/>
      </c>
      <c r="B496" t="str" cm="1">
        <f t="array" ref="B496">IFERROR(INDEX('Bill 32_hidden'!$B$3:$B$565,SMALL(IF('Bill 32_hidden'!$C$3:$C$565&gt;0,ROW('Bill 32_hidden'!$B$3:$B$565)),ROW(486:486))-2,1),"")</f>
        <v/>
      </c>
      <c r="C496" s="838" t="str" cm="1">
        <f t="array" ref="C496">IFERROR(INDEX('Bill 32_hidden'!$C$3:$C$565,SMALL(IF('Bill 32_hidden'!$C$3:$C$565&gt;0,ROW('Bill 32_hidden'!$C$3:$C$565)),ROW(486:486))-2,1),"")</f>
        <v/>
      </c>
    </row>
    <row r="497" spans="1:3">
      <c r="A497" t="str">
        <f t="array" ref="A497">IFERROR(INDEX('Bill 32_hidden'!$A$3:$A$565,SMALL(IF('Bill 32_hidden'!$C$3:$C$565&gt;0,ROW('Bill 32_hidden'!$A$3:$A$565)),ROW(487:487))-2,1),"")</f>
        <v/>
      </c>
      <c r="B497" t="str" cm="1">
        <f t="array" ref="B497">IFERROR(INDEX('Bill 32_hidden'!$B$3:$B$565,SMALL(IF('Bill 32_hidden'!$C$3:$C$565&gt;0,ROW('Bill 32_hidden'!$B$3:$B$565)),ROW(487:487))-2,1),"")</f>
        <v/>
      </c>
      <c r="C497" s="838" t="str" cm="1">
        <f t="array" ref="C497">IFERROR(INDEX('Bill 32_hidden'!$C$3:$C$565,SMALL(IF('Bill 32_hidden'!$C$3:$C$565&gt;0,ROW('Bill 32_hidden'!$C$3:$C$565)),ROW(487:487))-2,1),"")</f>
        <v/>
      </c>
    </row>
    <row r="498" spans="1:3">
      <c r="A498" t="str">
        <f t="array" ref="A498">IFERROR(INDEX('Bill 32_hidden'!$A$3:$A$565,SMALL(IF('Bill 32_hidden'!$C$3:$C$565&gt;0,ROW('Bill 32_hidden'!$A$3:$A$565)),ROW(488:488))-2,1),"")</f>
        <v/>
      </c>
      <c r="B498" t="str" cm="1">
        <f t="array" ref="B498">IFERROR(INDEX('Bill 32_hidden'!$B$3:$B$565,SMALL(IF('Bill 32_hidden'!$C$3:$C$565&gt;0,ROW('Bill 32_hidden'!$B$3:$B$565)),ROW(488:488))-2,1),"")</f>
        <v/>
      </c>
      <c r="C498" s="838" t="str" cm="1">
        <f t="array" ref="C498">IFERROR(INDEX('Bill 32_hidden'!$C$3:$C$565,SMALL(IF('Bill 32_hidden'!$C$3:$C$565&gt;0,ROW('Bill 32_hidden'!$C$3:$C$565)),ROW(488:488))-2,1),"")</f>
        <v/>
      </c>
    </row>
    <row r="499" spans="1:3">
      <c r="A499" t="str">
        <f t="array" ref="A499">IFERROR(INDEX('Bill 32_hidden'!$A$3:$A$565,SMALL(IF('Bill 32_hidden'!$C$3:$C$565&gt;0,ROW('Bill 32_hidden'!$A$3:$A$565)),ROW(489:489))-2,1),"")</f>
        <v/>
      </c>
      <c r="B499" t="str" cm="1">
        <f t="array" ref="B499">IFERROR(INDEX('Bill 32_hidden'!$B$3:$B$565,SMALL(IF('Bill 32_hidden'!$C$3:$C$565&gt;0,ROW('Bill 32_hidden'!$B$3:$B$565)),ROW(489:489))-2,1),"")</f>
        <v/>
      </c>
      <c r="C499" s="838" t="str" cm="1">
        <f t="array" ref="C499">IFERROR(INDEX('Bill 32_hidden'!$C$3:$C$565,SMALL(IF('Bill 32_hidden'!$C$3:$C$565&gt;0,ROW('Bill 32_hidden'!$C$3:$C$565)),ROW(489:489))-2,1),"")</f>
        <v/>
      </c>
    </row>
    <row r="500" spans="1:3">
      <c r="A500" t="str">
        <f t="array" ref="A500">IFERROR(INDEX('Bill 32_hidden'!$A$3:$A$565,SMALL(IF('Bill 32_hidden'!$C$3:$C$565&gt;0,ROW('Bill 32_hidden'!$A$3:$A$565)),ROW(490:490))-2,1),"")</f>
        <v/>
      </c>
      <c r="B500" t="str" cm="1">
        <f t="array" ref="B500">IFERROR(INDEX('Bill 32_hidden'!$B$3:$B$565,SMALL(IF('Bill 32_hidden'!$C$3:$C$565&gt;0,ROW('Bill 32_hidden'!$B$3:$B$565)),ROW(490:490))-2,1),"")</f>
        <v/>
      </c>
      <c r="C500" s="838" t="str" cm="1">
        <f t="array" ref="C500">IFERROR(INDEX('Bill 32_hidden'!$C$3:$C$565,SMALL(IF('Bill 32_hidden'!$C$3:$C$565&gt;0,ROW('Bill 32_hidden'!$C$3:$C$565)),ROW(490:490))-2,1),"")</f>
        <v/>
      </c>
    </row>
    <row r="501" spans="1:3">
      <c r="A501" t="str">
        <f t="array" ref="A501">IFERROR(INDEX('Bill 32_hidden'!$A$3:$A$565,SMALL(IF('Bill 32_hidden'!$C$3:$C$565&gt;0,ROW('Bill 32_hidden'!$A$3:$A$565)),ROW(491:491))-2,1),"")</f>
        <v/>
      </c>
      <c r="B501" t="str" cm="1">
        <f t="array" ref="B501">IFERROR(INDEX('Bill 32_hidden'!$B$3:$B$565,SMALL(IF('Bill 32_hidden'!$C$3:$C$565&gt;0,ROW('Bill 32_hidden'!$B$3:$B$565)),ROW(491:491))-2,1),"")</f>
        <v/>
      </c>
      <c r="C501" s="838" t="str" cm="1">
        <f t="array" ref="C501">IFERROR(INDEX('Bill 32_hidden'!$C$3:$C$565,SMALL(IF('Bill 32_hidden'!$C$3:$C$565&gt;0,ROW('Bill 32_hidden'!$C$3:$C$565)),ROW(491:491))-2,1),"")</f>
        <v/>
      </c>
    </row>
    <row r="502" spans="1:3">
      <c r="A502" t="str">
        <f t="array" ref="A502">IFERROR(INDEX('Bill 32_hidden'!$A$3:$A$565,SMALL(IF('Bill 32_hidden'!$C$3:$C$565&gt;0,ROW('Bill 32_hidden'!$A$3:$A$565)),ROW(492:492))-2,1),"")</f>
        <v/>
      </c>
      <c r="B502" t="str" cm="1">
        <f t="array" ref="B502">IFERROR(INDEX('Bill 32_hidden'!$B$3:$B$565,SMALL(IF('Bill 32_hidden'!$C$3:$C$565&gt;0,ROW('Bill 32_hidden'!$B$3:$B$565)),ROW(492:492))-2,1),"")</f>
        <v/>
      </c>
      <c r="C502" s="838" t="str" cm="1">
        <f t="array" ref="C502">IFERROR(INDEX('Bill 32_hidden'!$C$3:$C$565,SMALL(IF('Bill 32_hidden'!$C$3:$C$565&gt;0,ROW('Bill 32_hidden'!$C$3:$C$565)),ROW(492:492))-2,1),"")</f>
        <v/>
      </c>
    </row>
    <row r="503" spans="1:3">
      <c r="A503" t="str">
        <f t="array" ref="A503">IFERROR(INDEX('Bill 32_hidden'!$A$3:$A$565,SMALL(IF('Bill 32_hidden'!$C$3:$C$565&gt;0,ROW('Bill 32_hidden'!$A$3:$A$565)),ROW(493:493))-2,1),"")</f>
        <v/>
      </c>
      <c r="B503" t="str" cm="1">
        <f t="array" ref="B503">IFERROR(INDEX('Bill 32_hidden'!$B$3:$B$565,SMALL(IF('Bill 32_hidden'!$C$3:$C$565&gt;0,ROW('Bill 32_hidden'!$B$3:$B$565)),ROW(493:493))-2,1),"")</f>
        <v/>
      </c>
      <c r="C503" s="838" t="str" cm="1">
        <f t="array" ref="C503">IFERROR(INDEX('Bill 32_hidden'!$C$3:$C$565,SMALL(IF('Bill 32_hidden'!$C$3:$C$565&gt;0,ROW('Bill 32_hidden'!$C$3:$C$565)),ROW(493:493))-2,1),"")</f>
        <v/>
      </c>
    </row>
    <row r="504" spans="1:3">
      <c r="A504" t="str">
        <f t="array" ref="A504">IFERROR(INDEX('Bill 32_hidden'!$A$3:$A$565,SMALL(IF('Bill 32_hidden'!$C$3:$C$565&gt;0,ROW('Bill 32_hidden'!$A$3:$A$565)),ROW(494:494))-2,1),"")</f>
        <v/>
      </c>
      <c r="B504" t="str" cm="1">
        <f t="array" ref="B504">IFERROR(INDEX('Bill 32_hidden'!$B$3:$B$565,SMALL(IF('Bill 32_hidden'!$C$3:$C$565&gt;0,ROW('Bill 32_hidden'!$B$3:$B$565)),ROW(494:494))-2,1),"")</f>
        <v/>
      </c>
      <c r="C504" s="838" t="str" cm="1">
        <f t="array" ref="C504">IFERROR(INDEX('Bill 32_hidden'!$C$3:$C$565,SMALL(IF('Bill 32_hidden'!$C$3:$C$565&gt;0,ROW('Bill 32_hidden'!$C$3:$C$565)),ROW(494:494))-2,1),"")</f>
        <v/>
      </c>
    </row>
    <row r="505" spans="1:3">
      <c r="A505" t="str">
        <f t="array" ref="A505">IFERROR(INDEX('Bill 32_hidden'!$A$3:$A$565,SMALL(IF('Bill 32_hidden'!$C$3:$C$565&gt;0,ROW('Bill 32_hidden'!$A$3:$A$565)),ROW(495:495))-2,1),"")</f>
        <v/>
      </c>
      <c r="B505" t="str" cm="1">
        <f t="array" ref="B505">IFERROR(INDEX('Bill 32_hidden'!$B$3:$B$565,SMALL(IF('Bill 32_hidden'!$C$3:$C$565&gt;0,ROW('Bill 32_hidden'!$B$3:$B$565)),ROW(495:495))-2,1),"")</f>
        <v/>
      </c>
      <c r="C505" s="838" t="str" cm="1">
        <f t="array" ref="C505">IFERROR(INDEX('Bill 32_hidden'!$C$3:$C$565,SMALL(IF('Bill 32_hidden'!$C$3:$C$565&gt;0,ROW('Bill 32_hidden'!$C$3:$C$565)),ROW(495:495))-2,1),"")</f>
        <v/>
      </c>
    </row>
    <row r="506" spans="1:3">
      <c r="A506" t="str">
        <f t="array" ref="A506">IFERROR(INDEX('Bill 32_hidden'!$A$3:$A$565,SMALL(IF('Bill 32_hidden'!$C$3:$C$565&gt;0,ROW('Bill 32_hidden'!$A$3:$A$565)),ROW(496:496))-2,1),"")</f>
        <v/>
      </c>
      <c r="B506" t="str" cm="1">
        <f t="array" ref="B506">IFERROR(INDEX('Bill 32_hidden'!$B$3:$B$565,SMALL(IF('Bill 32_hidden'!$C$3:$C$565&gt;0,ROW('Bill 32_hidden'!$B$3:$B$565)),ROW(496:496))-2,1),"")</f>
        <v/>
      </c>
      <c r="C506" s="838" t="str" cm="1">
        <f t="array" ref="C506">IFERROR(INDEX('Bill 32_hidden'!$C$3:$C$565,SMALL(IF('Bill 32_hidden'!$C$3:$C$565&gt;0,ROW('Bill 32_hidden'!$C$3:$C$565)),ROW(496:496))-2,1),"")</f>
        <v/>
      </c>
    </row>
    <row r="507" spans="1:3">
      <c r="A507" t="str">
        <f t="array" ref="A507">IFERROR(INDEX('Bill 32_hidden'!$A$3:$A$565,SMALL(IF('Bill 32_hidden'!$C$3:$C$565&gt;0,ROW('Bill 32_hidden'!$A$3:$A$565)),ROW(497:497))-2,1),"")</f>
        <v/>
      </c>
      <c r="B507" t="str" cm="1">
        <f t="array" ref="B507">IFERROR(INDEX('Bill 32_hidden'!$B$3:$B$565,SMALL(IF('Bill 32_hidden'!$C$3:$C$565&gt;0,ROW('Bill 32_hidden'!$B$3:$B$565)),ROW(497:497))-2,1),"")</f>
        <v/>
      </c>
      <c r="C507" s="838" t="str" cm="1">
        <f t="array" ref="C507">IFERROR(INDEX('Bill 32_hidden'!$C$3:$C$565,SMALL(IF('Bill 32_hidden'!$C$3:$C$565&gt;0,ROW('Bill 32_hidden'!$C$3:$C$565)),ROW(497:497))-2,1),"")</f>
        <v/>
      </c>
    </row>
    <row r="508" spans="1:3">
      <c r="A508" t="str">
        <f t="array" ref="A508">IFERROR(INDEX('Bill 32_hidden'!$A$3:$A$565,SMALL(IF('Bill 32_hidden'!$C$3:$C$565&gt;0,ROW('Bill 32_hidden'!$A$3:$A$565)),ROW(498:498))-2,1),"")</f>
        <v/>
      </c>
      <c r="B508" t="str" cm="1">
        <f t="array" ref="B508">IFERROR(INDEX('Bill 32_hidden'!$B$3:$B$565,SMALL(IF('Bill 32_hidden'!$C$3:$C$565&gt;0,ROW('Bill 32_hidden'!$B$3:$B$565)),ROW(498:498))-2,1),"")</f>
        <v/>
      </c>
      <c r="C508" s="838" t="str" cm="1">
        <f t="array" ref="C508">IFERROR(INDEX('Bill 32_hidden'!$C$3:$C$565,SMALL(IF('Bill 32_hidden'!$C$3:$C$565&gt;0,ROW('Bill 32_hidden'!$C$3:$C$565)),ROW(498:498))-2,1),"")</f>
        <v/>
      </c>
    </row>
    <row r="509" spans="1:3">
      <c r="A509" t="str">
        <f t="array" ref="A509">IFERROR(INDEX('Bill 32_hidden'!$A$3:$A$565,SMALL(IF('Bill 32_hidden'!$C$3:$C$565&gt;0,ROW('Bill 32_hidden'!$A$3:$A$565)),ROW(499:499))-2,1),"")</f>
        <v/>
      </c>
      <c r="B509" t="str" cm="1">
        <f t="array" ref="B509">IFERROR(INDEX('Bill 32_hidden'!$B$3:$B$565,SMALL(IF('Bill 32_hidden'!$C$3:$C$565&gt;0,ROW('Bill 32_hidden'!$B$3:$B$565)),ROW(499:499))-2,1),"")</f>
        <v/>
      </c>
      <c r="C509" s="838" t="str" cm="1">
        <f t="array" ref="C509">IFERROR(INDEX('Bill 32_hidden'!$C$3:$C$565,SMALL(IF('Bill 32_hidden'!$C$3:$C$565&gt;0,ROW('Bill 32_hidden'!$C$3:$C$565)),ROW(499:499))-2,1),"")</f>
        <v/>
      </c>
    </row>
    <row r="510" spans="1:3">
      <c r="A510" t="str">
        <f t="array" ref="A510">IFERROR(INDEX('Bill 32_hidden'!$A$3:$A$565,SMALL(IF('Bill 32_hidden'!$C$3:$C$565&gt;0,ROW('Bill 32_hidden'!$A$3:$A$565)),ROW(500:500))-2,1),"")</f>
        <v/>
      </c>
      <c r="B510" t="str" cm="1">
        <f t="array" ref="B510">IFERROR(INDEX('Bill 32_hidden'!$B$3:$B$565,SMALL(IF('Bill 32_hidden'!$C$3:$C$565&gt;0,ROW('Bill 32_hidden'!$B$3:$B$565)),ROW(500:500))-2,1),"")</f>
        <v/>
      </c>
      <c r="C510" s="838" t="str" cm="1">
        <f t="array" ref="C510">IFERROR(INDEX('Bill 32_hidden'!$C$3:$C$565,SMALL(IF('Bill 32_hidden'!$C$3:$C$565&gt;0,ROW('Bill 32_hidden'!$C$3:$C$565)),ROW(500:500))-2,1),"")</f>
        <v/>
      </c>
    </row>
    <row r="511" spans="1:3">
      <c r="A511" t="str">
        <f t="array" ref="A511">IFERROR(INDEX('Bill 32_hidden'!$A$3:$A$565,SMALL(IF('Bill 32_hidden'!$C$3:$C$565&gt;0,ROW('Bill 32_hidden'!$A$3:$A$565)),ROW(501:501))-2,1),"")</f>
        <v/>
      </c>
      <c r="B511" t="str" cm="1">
        <f t="array" ref="B511">IFERROR(INDEX('Bill 32_hidden'!$B$3:$B$565,SMALL(IF('Bill 32_hidden'!$C$3:$C$565&gt;0,ROW('Bill 32_hidden'!$B$3:$B$565)),ROW(501:501))-2,1),"")</f>
        <v/>
      </c>
      <c r="C511" s="838" t="str" cm="1">
        <f t="array" ref="C511">IFERROR(INDEX('Bill 32_hidden'!$C$3:$C$565,SMALL(IF('Bill 32_hidden'!$C$3:$C$565&gt;0,ROW('Bill 32_hidden'!$C$3:$C$565)),ROW(501:501))-2,1),"")</f>
        <v/>
      </c>
    </row>
    <row r="512" spans="1:3">
      <c r="A512" t="str">
        <f t="array" ref="A512">IFERROR(INDEX('Bill 32_hidden'!$A$3:$A$565,SMALL(IF('Bill 32_hidden'!$C$3:$C$565&gt;0,ROW('Bill 32_hidden'!$A$3:$A$565)),ROW(502:502))-2,1),"")</f>
        <v/>
      </c>
      <c r="B512" t="str" cm="1">
        <f t="array" ref="B512">IFERROR(INDEX('Bill 32_hidden'!$B$3:$B$565,SMALL(IF('Bill 32_hidden'!$C$3:$C$565&gt;0,ROW('Bill 32_hidden'!$B$3:$B$565)),ROW(502:502))-2,1),"")</f>
        <v/>
      </c>
      <c r="C512" s="838" t="str" cm="1">
        <f t="array" ref="C512">IFERROR(INDEX('Bill 32_hidden'!$C$3:$C$565,SMALL(IF('Bill 32_hidden'!$C$3:$C$565&gt;0,ROW('Bill 32_hidden'!$C$3:$C$565)),ROW(502:502))-2,1),"")</f>
        <v/>
      </c>
    </row>
    <row r="513" spans="1:3">
      <c r="A513" t="str">
        <f t="array" ref="A513">IFERROR(INDEX('Bill 32_hidden'!$A$3:$A$565,SMALL(IF('Bill 32_hidden'!$C$3:$C$565&gt;0,ROW('Bill 32_hidden'!$A$3:$A$565)),ROW(503:503))-2,1),"")</f>
        <v/>
      </c>
      <c r="B513" t="str" cm="1">
        <f t="array" ref="B513">IFERROR(INDEX('Bill 32_hidden'!$B$3:$B$565,SMALL(IF('Bill 32_hidden'!$C$3:$C$565&gt;0,ROW('Bill 32_hidden'!$B$3:$B$565)),ROW(503:503))-2,1),"")</f>
        <v/>
      </c>
      <c r="C513" s="838" t="str" cm="1">
        <f t="array" ref="C513">IFERROR(INDEX('Bill 32_hidden'!$C$3:$C$565,SMALL(IF('Bill 32_hidden'!$C$3:$C$565&gt;0,ROW('Bill 32_hidden'!$C$3:$C$565)),ROW(503:503))-2,1),"")</f>
        <v/>
      </c>
    </row>
    <row r="514" spans="1:3">
      <c r="A514" t="str">
        <f t="array" ref="A514">IFERROR(INDEX('Bill 32_hidden'!$A$3:$A$565,SMALL(IF('Bill 32_hidden'!$C$3:$C$565&gt;0,ROW('Bill 32_hidden'!$A$3:$A$565)),ROW(504:504))-2,1),"")</f>
        <v/>
      </c>
      <c r="B514" t="str" cm="1">
        <f t="array" ref="B514">IFERROR(INDEX('Bill 32_hidden'!$B$3:$B$565,SMALL(IF('Bill 32_hidden'!$C$3:$C$565&gt;0,ROW('Bill 32_hidden'!$B$3:$B$565)),ROW(504:504))-2,1),"")</f>
        <v/>
      </c>
      <c r="C514" s="838" t="str" cm="1">
        <f t="array" ref="C514">IFERROR(INDEX('Bill 32_hidden'!$C$3:$C$565,SMALL(IF('Bill 32_hidden'!$C$3:$C$565&gt;0,ROW('Bill 32_hidden'!$C$3:$C$565)),ROW(504:504))-2,1),"")</f>
        <v/>
      </c>
    </row>
    <row r="515" spans="1:3">
      <c r="A515" t="str">
        <f t="array" ref="A515">IFERROR(INDEX('Bill 32_hidden'!$A$3:$A$565,SMALL(IF('Bill 32_hidden'!$C$3:$C$565&gt;0,ROW('Bill 32_hidden'!$A$3:$A$565)),ROW(505:505))-2,1),"")</f>
        <v/>
      </c>
      <c r="B515" t="str" cm="1">
        <f t="array" ref="B515">IFERROR(INDEX('Bill 32_hidden'!$B$3:$B$565,SMALL(IF('Bill 32_hidden'!$C$3:$C$565&gt;0,ROW('Bill 32_hidden'!$B$3:$B$565)),ROW(505:505))-2,1),"")</f>
        <v/>
      </c>
      <c r="C515" s="838" t="str" cm="1">
        <f t="array" ref="C515">IFERROR(INDEX('Bill 32_hidden'!$C$3:$C$565,SMALL(IF('Bill 32_hidden'!$C$3:$C$565&gt;0,ROW('Bill 32_hidden'!$C$3:$C$565)),ROW(505:505))-2,1),"")</f>
        <v/>
      </c>
    </row>
    <row r="516" spans="1:3">
      <c r="A516" t="str">
        <f t="array" ref="A516">IFERROR(INDEX('Bill 32_hidden'!$A$3:$A$565,SMALL(IF('Bill 32_hidden'!$C$3:$C$565&gt;0,ROW('Bill 32_hidden'!$A$3:$A$565)),ROW(506:506))-2,1),"")</f>
        <v/>
      </c>
      <c r="B516" t="str" cm="1">
        <f t="array" ref="B516">IFERROR(INDEX('Bill 32_hidden'!$B$3:$B$565,SMALL(IF('Bill 32_hidden'!$C$3:$C$565&gt;0,ROW('Bill 32_hidden'!$B$3:$B$565)),ROW(506:506))-2,1),"")</f>
        <v/>
      </c>
      <c r="C516" s="838" t="str" cm="1">
        <f t="array" ref="C516">IFERROR(INDEX('Bill 32_hidden'!$C$3:$C$565,SMALL(IF('Bill 32_hidden'!$C$3:$C$565&gt;0,ROW('Bill 32_hidden'!$C$3:$C$565)),ROW(506:506))-2,1),"")</f>
        <v/>
      </c>
    </row>
    <row r="517" spans="1:3">
      <c r="A517" t="str">
        <f t="array" ref="A517">IFERROR(INDEX('Bill 32_hidden'!$A$3:$A$565,SMALL(IF('Bill 32_hidden'!$C$3:$C$565&gt;0,ROW('Bill 32_hidden'!$A$3:$A$565)),ROW(507:507))-2,1),"")</f>
        <v/>
      </c>
      <c r="B517" t="str" cm="1">
        <f t="array" ref="B517">IFERROR(INDEX('Bill 32_hidden'!$B$3:$B$565,SMALL(IF('Bill 32_hidden'!$C$3:$C$565&gt;0,ROW('Bill 32_hidden'!$B$3:$B$565)),ROW(507:507))-2,1),"")</f>
        <v/>
      </c>
      <c r="C517" s="838" t="str" cm="1">
        <f t="array" ref="C517">IFERROR(INDEX('Bill 32_hidden'!$C$3:$C$565,SMALL(IF('Bill 32_hidden'!$C$3:$C$565&gt;0,ROW('Bill 32_hidden'!$C$3:$C$565)),ROW(507:507))-2,1),"")</f>
        <v/>
      </c>
    </row>
    <row r="518" spans="1:3">
      <c r="A518" t="str">
        <f t="array" ref="A518">IFERROR(INDEX('Bill 32_hidden'!$A$3:$A$565,SMALL(IF('Bill 32_hidden'!$C$3:$C$565&gt;0,ROW('Bill 32_hidden'!$A$3:$A$565)),ROW(508:508))-2,1),"")</f>
        <v/>
      </c>
      <c r="B518" t="str" cm="1">
        <f t="array" ref="B518">IFERROR(INDEX('Bill 32_hidden'!$B$3:$B$565,SMALL(IF('Bill 32_hidden'!$C$3:$C$565&gt;0,ROW('Bill 32_hidden'!$B$3:$B$565)),ROW(508:508))-2,1),"")</f>
        <v/>
      </c>
      <c r="C518" s="838" t="str" cm="1">
        <f t="array" ref="C518">IFERROR(INDEX('Bill 32_hidden'!$C$3:$C$565,SMALL(IF('Bill 32_hidden'!$C$3:$C$565&gt;0,ROW('Bill 32_hidden'!$C$3:$C$565)),ROW(508:508))-2,1),"")</f>
        <v/>
      </c>
    </row>
    <row r="519" spans="1:3">
      <c r="A519" t="str">
        <f t="array" ref="A519">IFERROR(INDEX('Bill 32_hidden'!$A$3:$A$565,SMALL(IF('Bill 32_hidden'!$C$3:$C$565&gt;0,ROW('Bill 32_hidden'!$A$3:$A$565)),ROW(509:509))-2,1),"")</f>
        <v/>
      </c>
      <c r="B519" t="str" cm="1">
        <f t="array" ref="B519">IFERROR(INDEX('Bill 32_hidden'!$B$3:$B$565,SMALL(IF('Bill 32_hidden'!$C$3:$C$565&gt;0,ROW('Bill 32_hidden'!$B$3:$B$565)),ROW(509:509))-2,1),"")</f>
        <v/>
      </c>
      <c r="C519" s="838" t="str" cm="1">
        <f t="array" ref="C519">IFERROR(INDEX('Bill 32_hidden'!$C$3:$C$565,SMALL(IF('Bill 32_hidden'!$C$3:$C$565&gt;0,ROW('Bill 32_hidden'!$C$3:$C$565)),ROW(509:509))-2,1),"")</f>
        <v/>
      </c>
    </row>
    <row r="520" spans="1:3">
      <c r="A520" t="str">
        <f t="array" ref="A520">IFERROR(INDEX('Bill 32_hidden'!$A$3:$A$565,SMALL(IF('Bill 32_hidden'!$C$3:$C$565&gt;0,ROW('Bill 32_hidden'!$A$3:$A$565)),ROW(510:510))-2,1),"")</f>
        <v/>
      </c>
      <c r="B520" t="str" cm="1">
        <f t="array" ref="B520">IFERROR(INDEX('Bill 32_hidden'!$B$3:$B$565,SMALL(IF('Bill 32_hidden'!$C$3:$C$565&gt;0,ROW('Bill 32_hidden'!$B$3:$B$565)),ROW(510:510))-2,1),"")</f>
        <v/>
      </c>
      <c r="C520" s="838" t="str" cm="1">
        <f t="array" ref="C520">IFERROR(INDEX('Bill 32_hidden'!$C$3:$C$565,SMALL(IF('Bill 32_hidden'!$C$3:$C$565&gt;0,ROW('Bill 32_hidden'!$C$3:$C$565)),ROW(510:510))-2,1),"")</f>
        <v/>
      </c>
    </row>
    <row r="521" spans="1:3">
      <c r="A521" t="str">
        <f t="array" ref="A521">IFERROR(INDEX('Bill 32_hidden'!$A$3:$A$565,SMALL(IF('Bill 32_hidden'!$C$3:$C$565&gt;0,ROW('Bill 32_hidden'!$A$3:$A$565)),ROW(511:511))-2,1),"")</f>
        <v/>
      </c>
      <c r="B521" t="str" cm="1">
        <f t="array" ref="B521">IFERROR(INDEX('Bill 32_hidden'!$B$3:$B$565,SMALL(IF('Bill 32_hidden'!$C$3:$C$565&gt;0,ROW('Bill 32_hidden'!$B$3:$B$565)),ROW(511:511))-2,1),"")</f>
        <v/>
      </c>
      <c r="C521" s="838" t="str" cm="1">
        <f t="array" ref="C521">IFERROR(INDEX('Bill 32_hidden'!$C$3:$C$565,SMALL(IF('Bill 32_hidden'!$C$3:$C$565&gt;0,ROW('Bill 32_hidden'!$C$3:$C$565)),ROW(511:511))-2,1),"")</f>
        <v/>
      </c>
    </row>
    <row r="522" spans="1:3">
      <c r="A522" t="str">
        <f t="array" ref="A522">IFERROR(INDEX('Bill 32_hidden'!$A$3:$A$565,SMALL(IF('Bill 32_hidden'!$C$3:$C$565&gt;0,ROW('Bill 32_hidden'!$A$3:$A$565)),ROW(512:512))-2,1),"")</f>
        <v/>
      </c>
      <c r="B522" t="str" cm="1">
        <f t="array" ref="B522">IFERROR(INDEX('Bill 32_hidden'!$B$3:$B$565,SMALL(IF('Bill 32_hidden'!$C$3:$C$565&gt;0,ROW('Bill 32_hidden'!$B$3:$B$565)),ROW(512:512))-2,1),"")</f>
        <v/>
      </c>
      <c r="C522" s="838" t="str" cm="1">
        <f t="array" ref="C522">IFERROR(INDEX('Bill 32_hidden'!$C$3:$C$565,SMALL(IF('Bill 32_hidden'!$C$3:$C$565&gt;0,ROW('Bill 32_hidden'!$C$3:$C$565)),ROW(512:512))-2,1),"")</f>
        <v/>
      </c>
    </row>
    <row r="523" spans="1:3">
      <c r="A523" t="str">
        <f t="array" ref="A523">IFERROR(INDEX('Bill 32_hidden'!$A$3:$A$565,SMALL(IF('Bill 32_hidden'!$C$3:$C$565&gt;0,ROW('Bill 32_hidden'!$A$3:$A$565)),ROW(513:513))-2,1),"")</f>
        <v/>
      </c>
      <c r="B523" t="str" cm="1">
        <f t="array" ref="B523">IFERROR(INDEX('Bill 32_hidden'!$B$3:$B$565,SMALL(IF('Bill 32_hidden'!$C$3:$C$565&gt;0,ROW('Bill 32_hidden'!$B$3:$B$565)),ROW(513:513))-2,1),"")</f>
        <v/>
      </c>
      <c r="C523" s="838" t="str" cm="1">
        <f t="array" ref="C523">IFERROR(INDEX('Bill 32_hidden'!$C$3:$C$565,SMALL(IF('Bill 32_hidden'!$C$3:$C$565&gt;0,ROW('Bill 32_hidden'!$C$3:$C$565)),ROW(513:513))-2,1),"")</f>
        <v/>
      </c>
    </row>
    <row r="524" spans="1:3">
      <c r="A524" t="str">
        <f t="array" ref="A524">IFERROR(INDEX('Bill 32_hidden'!$A$3:$A$565,SMALL(IF('Bill 32_hidden'!$C$3:$C$565&gt;0,ROW('Bill 32_hidden'!$A$3:$A$565)),ROW(514:514))-2,1),"")</f>
        <v/>
      </c>
      <c r="B524" t="str" cm="1">
        <f t="array" ref="B524">IFERROR(INDEX('Bill 32_hidden'!$B$3:$B$565,SMALL(IF('Bill 32_hidden'!$C$3:$C$565&gt;0,ROW('Bill 32_hidden'!$B$3:$B$565)),ROW(514:514))-2,1),"")</f>
        <v/>
      </c>
      <c r="C524" s="838" t="str" cm="1">
        <f t="array" ref="C524">IFERROR(INDEX('Bill 32_hidden'!$C$3:$C$565,SMALL(IF('Bill 32_hidden'!$C$3:$C$565&gt;0,ROW('Bill 32_hidden'!$C$3:$C$565)),ROW(514:514))-2,1),"")</f>
        <v/>
      </c>
    </row>
    <row r="525" spans="1:3">
      <c r="A525" t="str">
        <f t="array" ref="A525">IFERROR(INDEX('Bill 32_hidden'!$A$3:$A$565,SMALL(IF('Bill 32_hidden'!$C$3:$C$565&gt;0,ROW('Bill 32_hidden'!$A$3:$A$565)),ROW(515:515))-2,1),"")</f>
        <v/>
      </c>
      <c r="B525" t="str" cm="1">
        <f t="array" ref="B525">IFERROR(INDEX('Bill 32_hidden'!$B$3:$B$565,SMALL(IF('Bill 32_hidden'!$C$3:$C$565&gt;0,ROW('Bill 32_hidden'!$B$3:$B$565)),ROW(515:515))-2,1),"")</f>
        <v/>
      </c>
      <c r="C525" s="838" t="str" cm="1">
        <f t="array" ref="C525">IFERROR(INDEX('Bill 32_hidden'!$C$3:$C$565,SMALL(IF('Bill 32_hidden'!$C$3:$C$565&gt;0,ROW('Bill 32_hidden'!$C$3:$C$565)),ROW(515:515))-2,1),"")</f>
        <v/>
      </c>
    </row>
    <row r="526" spans="1:3">
      <c r="A526" t="str">
        <f t="array" ref="A526">IFERROR(INDEX('Bill 32_hidden'!$A$3:$A$565,SMALL(IF('Bill 32_hidden'!$C$3:$C$565&gt;0,ROW('Bill 32_hidden'!$A$3:$A$565)),ROW(516:516))-2,1),"")</f>
        <v/>
      </c>
      <c r="B526" t="str" cm="1">
        <f t="array" ref="B526">IFERROR(INDEX('Bill 32_hidden'!$B$3:$B$565,SMALL(IF('Bill 32_hidden'!$C$3:$C$565&gt;0,ROW('Bill 32_hidden'!$B$3:$B$565)),ROW(516:516))-2,1),"")</f>
        <v/>
      </c>
      <c r="C526" s="838" t="str" cm="1">
        <f t="array" ref="C526">IFERROR(INDEX('Bill 32_hidden'!$C$3:$C$565,SMALL(IF('Bill 32_hidden'!$C$3:$C$565&gt;0,ROW('Bill 32_hidden'!$C$3:$C$565)),ROW(516:516))-2,1),"")</f>
        <v/>
      </c>
    </row>
    <row r="527" spans="1:3" ht="13.5" thickBot="1">
      <c r="A527" t="str">
        <f t="array" ref="A527">IFERROR(INDEX('Bill 32_hidden'!$A$3:$A$565,SMALL(IF('Bill 32_hidden'!$C$3:$C$565&gt;0,ROW('Bill 32_hidden'!$A$3:$A$565)),ROW(517:517))-2,1),"")</f>
        <v/>
      </c>
      <c r="B527" t="str" cm="1">
        <f t="array" ref="B527">IFERROR(INDEX('Bill 32_hidden'!$B$3:$B$565,SMALL(IF('Bill 32_hidden'!$C$3:$C$565&gt;0,ROW('Bill 32_hidden'!$B$3:$B$565)),ROW(517:517))-2,1),"")</f>
        <v/>
      </c>
      <c r="C527" s="846">
        <f>SUM(C22:C526)</f>
        <v>0</v>
      </c>
    </row>
    <row r="528" spans="1:3" ht="13" thickTop="1">
      <c r="A528" t="str">
        <f t="array" ref="A528">IFERROR(INDEX('Bill 32_hidden'!$A$3:$A$565,SMALL(IF('Bill 32_hidden'!$C$3:$C$565&gt;0,ROW('Bill 32_hidden'!$A$3:$A$565)),ROW(518:518))-2,1),"")</f>
        <v/>
      </c>
      <c r="B528" t="str" cm="1">
        <f t="array" ref="B528">IFERROR(INDEX('Bill 32_hidden'!$B$3:$B$565,SMALL(IF('Bill 32_hidden'!$C$3:$C$565&gt;0,ROW('Bill 32_hidden'!$B$3:$B$565)),ROW(518:518))-2,1),"")</f>
        <v/>
      </c>
      <c r="C528" s="838" t="str" cm="1">
        <f t="array" ref="C528">IFERROR(INDEX('Bill 32_hidden'!$C$3:$C$565,SMALL(IF('Bill 32_hidden'!$C$3:$C$565&gt;0,ROW('Bill 32_hidden'!$C$3:$C$565)),ROW(518:518))-2,1),"")</f>
        <v/>
      </c>
    </row>
    <row r="529" spans="1:3">
      <c r="A529" t="str">
        <f t="array" ref="A529">IFERROR(INDEX('Bill 32_hidden'!$A$3:$A$565,SMALL(IF('Bill 32_hidden'!$C$3:$C$565&gt;0,ROW('Bill 32_hidden'!$A$3:$A$565)),ROW(519:519))-2,1),"")</f>
        <v/>
      </c>
      <c r="B529" t="str" cm="1">
        <f t="array" ref="B529">IFERROR(INDEX('Bill 32_hidden'!$B$3:$B$565,SMALL(IF('Bill 32_hidden'!$C$3:$C$565&gt;0,ROW('Bill 32_hidden'!$B$3:$B$565)),ROW(519:519))-2,1),"")</f>
        <v/>
      </c>
      <c r="C529" s="838" t="str" cm="1">
        <f t="array" ref="C529">IFERROR(INDEX('Bill 32_hidden'!$C$3:$C$565,SMALL(IF('Bill 32_hidden'!$C$3:$C$565&gt;0,ROW('Bill 32_hidden'!$C$3:$C$565)),ROW(519:519))-2,1),"")</f>
        <v/>
      </c>
    </row>
    <row r="530" spans="1:3">
      <c r="A530" t="str">
        <f t="array" ref="A530">IFERROR(INDEX('Bill 32_hidden'!$A$3:$A$565,SMALL(IF('Bill 32_hidden'!$C$3:$C$565&gt;0,ROW('Bill 32_hidden'!$A$3:$A$565)),ROW(520:520))-2,1),"")</f>
        <v/>
      </c>
      <c r="B530" t="str" cm="1">
        <f t="array" ref="B530">IFERROR(INDEX('Bill 32_hidden'!$B$3:$B$565,SMALL(IF('Bill 32_hidden'!$C$3:$C$565&gt;0,ROW('Bill 32_hidden'!$B$3:$B$565)),ROW(520:520))-2,1),"")</f>
        <v/>
      </c>
      <c r="C530" s="838" t="str" cm="1">
        <f t="array" ref="C530">IFERROR(INDEX('Bill 32_hidden'!$C$3:$C$565,SMALL(IF('Bill 32_hidden'!$C$3:$C$565&gt;0,ROW('Bill 32_hidden'!$C$3:$C$565)),ROW(520:520))-2,1),"")</f>
        <v/>
      </c>
    </row>
    <row r="531" spans="1:3">
      <c r="A531" t="str">
        <f t="array" ref="A531">IFERROR(INDEX('Bill 32_hidden'!$A$3:$A$565,SMALL(IF('Bill 32_hidden'!$C$3:$C$565&gt;0,ROW('Bill 32_hidden'!$A$3:$A$565)),ROW(521:521))-2,1),"")</f>
        <v/>
      </c>
      <c r="B531" t="str" cm="1">
        <f t="array" ref="B531">IFERROR(INDEX('Bill 32_hidden'!$B$3:$B$565,SMALL(IF('Bill 32_hidden'!$C$3:$C$565&gt;0,ROW('Bill 32_hidden'!$B$3:$B$565)),ROW(521:521))-2,1),"")</f>
        <v/>
      </c>
      <c r="C531" s="838" t="str" cm="1">
        <f t="array" ref="C531">IFERROR(INDEX('Bill 32_hidden'!$C$3:$C$565,SMALL(IF('Bill 32_hidden'!$C$3:$C$565&gt;0,ROW('Bill 32_hidden'!$C$3:$C$565)),ROW(521:521))-2,1),"")</f>
        <v/>
      </c>
    </row>
    <row r="532" spans="1:3">
      <c r="A532" t="str">
        <f t="array" ref="A532">IFERROR(INDEX('Bill 32_hidden'!$A$3:$A$565,SMALL(IF('Bill 32_hidden'!$C$3:$C$565&gt;0,ROW('Bill 32_hidden'!$A$3:$A$565)),ROW(522:522))-2,1),"")</f>
        <v/>
      </c>
      <c r="B532" t="str" cm="1">
        <f t="array" ref="B532">IFERROR(INDEX('Bill 32_hidden'!$B$3:$B$565,SMALL(IF('Bill 32_hidden'!$C$3:$C$565&gt;0,ROW('Bill 32_hidden'!$B$3:$B$565)),ROW(522:522))-2,1),"")</f>
        <v/>
      </c>
      <c r="C532" s="838" t="str" cm="1">
        <f t="array" ref="C532">IFERROR(INDEX('Bill 32_hidden'!$C$3:$C$565,SMALL(IF('Bill 32_hidden'!$C$3:$C$565&gt;0,ROW('Bill 32_hidden'!$C$3:$C$565)),ROW(522:522))-2,1),"")</f>
        <v/>
      </c>
    </row>
    <row r="533" spans="1:3">
      <c r="A533" t="str">
        <f t="array" ref="A533">IFERROR(INDEX('Bill 32_hidden'!$A$3:$A$565,SMALL(IF('Bill 32_hidden'!$C$3:$C$565&gt;0,ROW('Bill 32_hidden'!$A$3:$A$565)),ROW(523:523))-2,1),"")</f>
        <v/>
      </c>
      <c r="B533" t="str" cm="1">
        <f t="array" ref="B533">IFERROR(INDEX('Bill 32_hidden'!$B$3:$B$565,SMALL(IF('Bill 32_hidden'!$C$3:$C$565&gt;0,ROW('Bill 32_hidden'!$B$3:$B$565)),ROW(523:523))-2,1),"")</f>
        <v/>
      </c>
      <c r="C533" s="838" t="str" cm="1">
        <f t="array" ref="C533">IFERROR(INDEX('Bill 32_hidden'!$C$3:$C$565,SMALL(IF('Bill 32_hidden'!$C$3:$C$565&gt;0,ROW('Bill 32_hidden'!$C$3:$C$565)),ROW(523:523))-2,1),"")</f>
        <v/>
      </c>
    </row>
    <row r="534" spans="1:3">
      <c r="A534" t="str">
        <f t="array" ref="A534">IFERROR(INDEX('Bill 32_hidden'!$A$3:$A$565,SMALL(IF('Bill 32_hidden'!$C$3:$C$565&gt;0,ROW('Bill 32_hidden'!$A$3:$A$565)),ROW(524:524))-2,1),"")</f>
        <v/>
      </c>
      <c r="B534" t="str" cm="1">
        <f t="array" ref="B534">IFERROR(INDEX('Bill 32_hidden'!$B$3:$B$565,SMALL(IF('Bill 32_hidden'!$C$3:$C$565&gt;0,ROW('Bill 32_hidden'!$B$3:$B$565)),ROW(524:524))-2,1),"")</f>
        <v/>
      </c>
      <c r="C534" s="838" t="str" cm="1">
        <f t="array" ref="C534">IFERROR(INDEX('Bill 32_hidden'!$C$3:$C$565,SMALL(IF('Bill 32_hidden'!$C$3:$C$565&gt;0,ROW('Bill 32_hidden'!$C$3:$C$565)),ROW(524:524))-2,1),"")</f>
        <v/>
      </c>
    </row>
    <row r="535" spans="1:3">
      <c r="A535" t="str">
        <f t="array" ref="A535">IFERROR(INDEX('Bill 32_hidden'!$A$3:$A$565,SMALL(IF('Bill 32_hidden'!$C$3:$C$565&gt;0,ROW('Bill 32_hidden'!$A$3:$A$565)),ROW(525:525))-2,1),"")</f>
        <v/>
      </c>
      <c r="B535" t="str" cm="1">
        <f t="array" ref="B535">IFERROR(INDEX('Bill 32_hidden'!$B$3:$B$565,SMALL(IF('Bill 32_hidden'!$C$3:$C$565&gt;0,ROW('Bill 32_hidden'!$B$3:$B$565)),ROW(525:525))-2,1),"")</f>
        <v/>
      </c>
      <c r="C535" s="838" t="str" cm="1">
        <f t="array" ref="C535">IFERROR(INDEX('Bill 32_hidden'!$C$3:$C$565,SMALL(IF('Bill 32_hidden'!$C$3:$C$565&gt;0,ROW('Bill 32_hidden'!$C$3:$C$565)),ROW(525:525))-2,1),"")</f>
        <v/>
      </c>
    </row>
    <row r="536" spans="1:3">
      <c r="A536" t="str">
        <f t="array" ref="A536">IFERROR(INDEX('Bill 32_hidden'!$A$3:$A$565,SMALL(IF('Bill 32_hidden'!$C$3:$C$565&gt;0,ROW('Bill 32_hidden'!$A$3:$A$565)),ROW(526:526))-2,1),"")</f>
        <v/>
      </c>
      <c r="B536" t="str" cm="1">
        <f t="array" ref="B536">IFERROR(INDEX('Bill 32_hidden'!$B$3:$B$565,SMALL(IF('Bill 32_hidden'!$C$3:$C$565&gt;0,ROW('Bill 32_hidden'!$B$3:$B$565)),ROW(526:526))-2,1),"")</f>
        <v/>
      </c>
      <c r="C536" s="838" t="str" cm="1">
        <f t="array" ref="C536">IFERROR(INDEX('Bill 32_hidden'!$C$3:$C$565,SMALL(IF('Bill 32_hidden'!$C$3:$C$565&gt;0,ROW('Bill 32_hidden'!$C$3:$C$565)),ROW(526:526))-2,1),"")</f>
        <v/>
      </c>
    </row>
    <row r="537" spans="1:3">
      <c r="A537" t="str">
        <f t="array" ref="A537">IFERROR(INDEX('Bill 32_hidden'!$A$3:$A$565,SMALL(IF('Bill 32_hidden'!$C$3:$C$565&gt;0,ROW('Bill 32_hidden'!$A$3:$A$565)),ROW(527:527))-2,1),"")</f>
        <v/>
      </c>
      <c r="B537" t="str" cm="1">
        <f t="array" ref="B537">IFERROR(INDEX('Bill 32_hidden'!$B$3:$B$565,SMALL(IF('Bill 32_hidden'!$C$3:$C$565&gt;0,ROW('Bill 32_hidden'!$B$3:$B$565)),ROW(527:527))-2,1),"")</f>
        <v/>
      </c>
      <c r="C537" s="838" t="str" cm="1">
        <f t="array" ref="C537">IFERROR(INDEX('Bill 32_hidden'!$C$3:$C$565,SMALL(IF('Bill 32_hidden'!$C$3:$C$565&gt;0,ROW('Bill 32_hidden'!$C$3:$C$565)),ROW(527:527))-2,1),"")</f>
        <v/>
      </c>
    </row>
    <row r="538" spans="1:3">
      <c r="A538" t="str">
        <f t="array" ref="A538">IFERROR(INDEX('Bill 32_hidden'!$A$3:$A$565,SMALL(IF('Bill 32_hidden'!$C$3:$C$565&gt;0,ROW('Bill 32_hidden'!$A$3:$A$565)),ROW(528:528))-2,1),"")</f>
        <v/>
      </c>
      <c r="B538" t="str" cm="1">
        <f t="array" ref="B538">IFERROR(INDEX('Bill 32_hidden'!$B$3:$B$565,SMALL(IF('Bill 32_hidden'!$C$3:$C$565&gt;0,ROW('Bill 32_hidden'!$B$3:$B$565)),ROW(528:528))-2,1),"")</f>
        <v/>
      </c>
      <c r="C538" s="838" t="str" cm="1">
        <f t="array" ref="C538">IFERROR(INDEX('Bill 32_hidden'!$C$3:$C$565,SMALL(IF('Bill 32_hidden'!$C$3:$C$565&gt;0,ROW('Bill 32_hidden'!$C$3:$C$565)),ROW(528:528))-2,1),"")</f>
        <v/>
      </c>
    </row>
    <row r="539" spans="1:3">
      <c r="A539" t="str">
        <f t="array" ref="A539">IFERROR(INDEX('Bill 32_hidden'!$A$3:$A$565,SMALL(IF('Bill 32_hidden'!$C$3:$C$565&gt;0,ROW('Bill 32_hidden'!$A$3:$A$565)),ROW(529:529))-2,1),"")</f>
        <v/>
      </c>
      <c r="B539" t="str" cm="1">
        <f t="array" ref="B539">IFERROR(INDEX('Bill 32_hidden'!$B$3:$B$565,SMALL(IF('Bill 32_hidden'!$C$3:$C$565&gt;0,ROW('Bill 32_hidden'!$B$3:$B$565)),ROW(529:529))-2,1),"")</f>
        <v/>
      </c>
      <c r="C539" s="838" t="str" cm="1">
        <f t="array" ref="C539">IFERROR(INDEX('Bill 32_hidden'!$C$3:$C$565,SMALL(IF('Bill 32_hidden'!$C$3:$C$565&gt;0,ROW('Bill 32_hidden'!$C$3:$C$565)),ROW(529:529))-2,1),"")</f>
        <v/>
      </c>
    </row>
    <row r="540" spans="1:3">
      <c r="A540" t="str">
        <f t="array" ref="A540">IFERROR(INDEX('Bill 32_hidden'!$A$3:$A$565,SMALL(IF('Bill 32_hidden'!$C$3:$C$565&gt;0,ROW('Bill 32_hidden'!$A$3:$A$565)),ROW(530:530))-2,1),"")</f>
        <v/>
      </c>
      <c r="B540" t="str" cm="1">
        <f t="array" ref="B540">IFERROR(INDEX('Bill 32_hidden'!$B$3:$B$565,SMALL(IF('Bill 32_hidden'!$C$3:$C$565&gt;0,ROW('Bill 32_hidden'!$B$3:$B$565)),ROW(530:530))-2,1),"")</f>
        <v/>
      </c>
      <c r="C540" s="838" t="str" cm="1">
        <f t="array" ref="C540">IFERROR(INDEX('Bill 32_hidden'!$C$3:$C$565,SMALL(IF('Bill 32_hidden'!$C$3:$C$565&gt;0,ROW('Bill 32_hidden'!$C$3:$C$565)),ROW(530:530))-2,1),"")</f>
        <v/>
      </c>
    </row>
    <row r="541" spans="1:3">
      <c r="A541" t="str">
        <f t="array" ref="A541">IFERROR(INDEX('Bill 32_hidden'!$A$3:$A$565,SMALL(IF('Bill 32_hidden'!$C$3:$C$565&gt;0,ROW('Bill 32_hidden'!$A$3:$A$565)),ROW(531:531))-2,1),"")</f>
        <v/>
      </c>
      <c r="B541" t="str" cm="1">
        <f t="array" ref="B541">IFERROR(INDEX('Bill 32_hidden'!$B$3:$B$565,SMALL(IF('Bill 32_hidden'!$C$3:$C$565&gt;0,ROW('Bill 32_hidden'!$B$3:$B$565)),ROW(531:531))-2,1),"")</f>
        <v/>
      </c>
      <c r="C541" s="838" t="str" cm="1">
        <f t="array" ref="C541">IFERROR(INDEX('Bill 32_hidden'!$C$3:$C$565,SMALL(IF('Bill 32_hidden'!$C$3:$C$565&gt;0,ROW('Bill 32_hidden'!$C$3:$C$565)),ROW(531:531))-2,1),"")</f>
        <v/>
      </c>
    </row>
    <row r="542" spans="1:3">
      <c r="A542" t="str">
        <f t="array" ref="A542">IFERROR(INDEX('Bill 32_hidden'!$A$3:$A$565,SMALL(IF('Bill 32_hidden'!$C$3:$C$565&gt;0,ROW('Bill 32_hidden'!$A$3:$A$565)),ROW(532:532))-2,1),"")</f>
        <v/>
      </c>
      <c r="B542" t="str" cm="1">
        <f t="array" ref="B542">IFERROR(INDEX('Bill 32_hidden'!$B$3:$B$565,SMALL(IF('Bill 32_hidden'!$C$3:$C$565&gt;0,ROW('Bill 32_hidden'!$B$3:$B$565)),ROW(532:532))-2,1),"")</f>
        <v/>
      </c>
      <c r="C542" s="838" t="str" cm="1">
        <f t="array" ref="C542">IFERROR(INDEX('Bill 32_hidden'!$C$3:$C$565,SMALL(IF('Bill 32_hidden'!$C$3:$C$565&gt;0,ROW('Bill 32_hidden'!$C$3:$C$565)),ROW(532:532))-2,1),"")</f>
        <v/>
      </c>
    </row>
    <row r="543" spans="1:3">
      <c r="A543" t="str">
        <f t="array" ref="A543">IFERROR(INDEX('Bill 32_hidden'!$A$3:$A$565,SMALL(IF('Bill 32_hidden'!$C$3:$C$565&gt;0,ROW('Bill 32_hidden'!$A$3:$A$565)),ROW(533:533))-2,1),"")</f>
        <v/>
      </c>
      <c r="B543" t="str" cm="1">
        <f t="array" ref="B543">IFERROR(INDEX('Bill 32_hidden'!$B$3:$B$565,SMALL(IF('Bill 32_hidden'!$C$3:$C$565&gt;0,ROW('Bill 32_hidden'!$B$3:$B$565)),ROW(533:533))-2,1),"")</f>
        <v/>
      </c>
      <c r="C543" s="838" t="str" cm="1">
        <f t="array" ref="C543">IFERROR(INDEX('Bill 32_hidden'!$C$3:$C$565,SMALL(IF('Bill 32_hidden'!$C$3:$C$565&gt;0,ROW('Bill 32_hidden'!$C$3:$C$565)),ROW(533:533))-2,1),"")</f>
        <v/>
      </c>
    </row>
    <row r="544" spans="1:3">
      <c r="A544" t="str">
        <f t="array" ref="A544">IFERROR(INDEX('Bill 32_hidden'!$A$3:$A$565,SMALL(IF('Bill 32_hidden'!$C$3:$C$565&gt;0,ROW('Bill 32_hidden'!$A$3:$A$565)),ROW(534:534))-2,1),"")</f>
        <v/>
      </c>
      <c r="B544" t="str" cm="1">
        <f t="array" ref="B544">IFERROR(INDEX('Bill 32_hidden'!$B$3:$B$565,SMALL(IF('Bill 32_hidden'!$C$3:$C$565&gt;0,ROW('Bill 32_hidden'!$B$3:$B$565)),ROW(534:534))-2,1),"")</f>
        <v/>
      </c>
      <c r="C544" s="838" t="str" cm="1">
        <f t="array" ref="C544">IFERROR(INDEX('Bill 32_hidden'!$C$3:$C$565,SMALL(IF('Bill 32_hidden'!$C$3:$C$565&gt;0,ROW('Bill 32_hidden'!$C$3:$C$565)),ROW(534:534))-2,1),"")</f>
        <v/>
      </c>
    </row>
    <row r="545" spans="1:3">
      <c r="A545" t="str">
        <f t="array" ref="A545">IFERROR(INDEX('Bill 32_hidden'!$A$3:$A$565,SMALL(IF('Bill 32_hidden'!$C$3:$C$565&gt;0,ROW('Bill 32_hidden'!$A$3:$A$565)),ROW(535:535))-2,1),"")</f>
        <v/>
      </c>
      <c r="B545" t="str" cm="1">
        <f t="array" ref="B545">IFERROR(INDEX('Bill 32_hidden'!$B$3:$B$565,SMALL(IF('Bill 32_hidden'!$C$3:$C$565&gt;0,ROW('Bill 32_hidden'!$B$3:$B$565)),ROW(535:535))-2,1),"")</f>
        <v/>
      </c>
      <c r="C545" s="838" t="str" cm="1">
        <f t="array" ref="C545">IFERROR(INDEX('Bill 32_hidden'!$C$3:$C$565,SMALL(IF('Bill 32_hidden'!$C$3:$C$565&gt;0,ROW('Bill 32_hidden'!$C$3:$C$565)),ROW(535:535))-2,1),"")</f>
        <v/>
      </c>
    </row>
    <row r="546" spans="1:3">
      <c r="A546" t="str">
        <f t="array" ref="A546">IFERROR(INDEX('Bill 32_hidden'!$A$3:$A$565,SMALL(IF('Bill 32_hidden'!$C$3:$C$565&gt;0,ROW('Bill 32_hidden'!$A$3:$A$565)),ROW(536:536))-2,1),"")</f>
        <v/>
      </c>
      <c r="B546" t="str" cm="1">
        <f t="array" ref="B546">IFERROR(INDEX('Bill 32_hidden'!$B$3:$B$565,SMALL(IF('Bill 32_hidden'!$C$3:$C$565&gt;0,ROW('Bill 32_hidden'!$B$3:$B$565)),ROW(536:536))-2,1),"")</f>
        <v/>
      </c>
      <c r="C546" s="838" t="str" cm="1">
        <f t="array" ref="C546">IFERROR(INDEX('Bill 32_hidden'!$C$3:$C$565,SMALL(IF('Bill 32_hidden'!$C$3:$C$565&gt;0,ROW('Bill 32_hidden'!$C$3:$C$565)),ROW(536:536))-2,1),"")</f>
        <v/>
      </c>
    </row>
    <row r="547" spans="1:3">
      <c r="A547" t="str">
        <f t="array" ref="A547">IFERROR(INDEX('Bill 32_hidden'!$A$3:$A$565,SMALL(IF('Bill 32_hidden'!$C$3:$C$565&gt;0,ROW('Bill 32_hidden'!$A$3:$A$565)),ROW(537:537))-2,1),"")</f>
        <v/>
      </c>
      <c r="B547" t="str" cm="1">
        <f t="array" ref="B547">IFERROR(INDEX('Bill 32_hidden'!$B$3:$B$565,SMALL(IF('Bill 32_hidden'!$C$3:$C$565&gt;0,ROW('Bill 32_hidden'!$B$3:$B$565)),ROW(537:537))-2,1),"")</f>
        <v/>
      </c>
      <c r="C547" s="838" t="str" cm="1">
        <f t="array" ref="C547">IFERROR(INDEX('Bill 32_hidden'!$C$3:$C$565,SMALL(IF('Bill 32_hidden'!$C$3:$C$565&gt;0,ROW('Bill 32_hidden'!$C$3:$C$565)),ROW(537:537))-2,1),"")</f>
        <v/>
      </c>
    </row>
    <row r="548" spans="1:3">
      <c r="A548" t="str">
        <f t="array" ref="A548">IFERROR(INDEX('Bill 32_hidden'!$A$3:$A$565,SMALL(IF('Bill 32_hidden'!$C$3:$C$565&gt;0,ROW('Bill 32_hidden'!$A$3:$A$565)),ROW(538:538))-2,1),"")</f>
        <v/>
      </c>
      <c r="B548" t="str" cm="1">
        <f t="array" ref="B548">IFERROR(INDEX('Bill 32_hidden'!$B$3:$B$565,SMALL(IF('Bill 32_hidden'!$C$3:$C$565&gt;0,ROW('Bill 32_hidden'!$B$3:$B$565)),ROW(538:538))-2,1),"")</f>
        <v/>
      </c>
      <c r="C548" s="838" t="str" cm="1">
        <f t="array" ref="C548">IFERROR(INDEX('Bill 32_hidden'!$C$3:$C$565,SMALL(IF('Bill 32_hidden'!$C$3:$C$565&gt;0,ROW('Bill 32_hidden'!$C$3:$C$565)),ROW(538:538))-2,1),"")</f>
        <v/>
      </c>
    </row>
    <row r="549" spans="1:3">
      <c r="A549" t="str">
        <f t="array" ref="A549">IFERROR(INDEX('Bill 32_hidden'!$A$3:$A$565,SMALL(IF('Bill 32_hidden'!$C$3:$C$565&gt;0,ROW('Bill 32_hidden'!$A$3:$A$565)),ROW(539:539))-2,1),"")</f>
        <v/>
      </c>
      <c r="B549" t="str" cm="1">
        <f t="array" ref="B549">IFERROR(INDEX('Bill 32_hidden'!$B$3:$B$565,SMALL(IF('Bill 32_hidden'!$C$3:$C$565&gt;0,ROW('Bill 32_hidden'!$B$3:$B$565)),ROW(539:539))-2,1),"")</f>
        <v/>
      </c>
      <c r="C549" s="838" t="str" cm="1">
        <f t="array" ref="C549">IFERROR(INDEX('Bill 32_hidden'!$C$3:$C$565,SMALL(IF('Bill 32_hidden'!$C$3:$C$565&gt;0,ROW('Bill 32_hidden'!$C$3:$C$565)),ROW(539:539))-2,1),"")</f>
        <v/>
      </c>
    </row>
    <row r="550" spans="1:3">
      <c r="A550" t="str">
        <f t="array" ref="A550">IFERROR(INDEX('Bill 32_hidden'!$A$3:$A$565,SMALL(IF('Bill 32_hidden'!$C$3:$C$565&gt;0,ROW('Bill 32_hidden'!$A$3:$A$565)),ROW(540:540))-2,1),"")</f>
        <v/>
      </c>
      <c r="B550" t="str" cm="1">
        <f t="array" ref="B550">IFERROR(INDEX('Bill 32_hidden'!$B$3:$B$565,SMALL(IF('Bill 32_hidden'!$C$3:$C$565&gt;0,ROW('Bill 32_hidden'!$B$3:$B$565)),ROW(540:540))-2,1),"")</f>
        <v/>
      </c>
      <c r="C550" s="838" t="str" cm="1">
        <f t="array" ref="C550">IFERROR(INDEX('Bill 32_hidden'!$C$3:$C$565,SMALL(IF('Bill 32_hidden'!$C$3:$C$565&gt;0,ROW('Bill 32_hidden'!$C$3:$C$565)),ROW(540:540))-2,1),"")</f>
        <v/>
      </c>
    </row>
    <row r="551" spans="1:3">
      <c r="A551" t="str">
        <f t="array" ref="A551">IFERROR(INDEX('Bill 32_hidden'!$A$3:$A$565,SMALL(IF('Bill 32_hidden'!$C$3:$C$565&gt;0,ROW('Bill 32_hidden'!$A$3:$A$565)),ROW(541:541))-2,1),"")</f>
        <v/>
      </c>
      <c r="B551" t="str" cm="1">
        <f t="array" ref="B551">IFERROR(INDEX('Bill 32_hidden'!$B$3:$B$565,SMALL(IF('Bill 32_hidden'!$C$3:$C$565&gt;0,ROW('Bill 32_hidden'!$B$3:$B$565)),ROW(541:541))-2,1),"")</f>
        <v/>
      </c>
      <c r="C551" s="838" t="str" cm="1">
        <f t="array" ref="C551">IFERROR(INDEX('Bill 32_hidden'!$C$3:$C$565,SMALL(IF('Bill 32_hidden'!$C$3:$C$565&gt;0,ROW('Bill 32_hidden'!$C$3:$C$565)),ROW(541:541))-2,1),"")</f>
        <v/>
      </c>
    </row>
    <row r="552" spans="1:3">
      <c r="A552" t="str">
        <f t="array" ref="A552">IFERROR(INDEX('Bill 32_hidden'!$A$3:$A$565,SMALL(IF('Bill 32_hidden'!$C$3:$C$565&gt;0,ROW('Bill 32_hidden'!$A$3:$A$565)),ROW(542:542))-2,1),"")</f>
        <v/>
      </c>
      <c r="B552" t="str" cm="1">
        <f t="array" ref="B552">IFERROR(INDEX('Bill 32_hidden'!$B$3:$B$565,SMALL(IF('Bill 32_hidden'!$C$3:$C$565&gt;0,ROW('Bill 32_hidden'!$B$3:$B$565)),ROW(542:542))-2,1),"")</f>
        <v/>
      </c>
      <c r="C552" s="838" t="str" cm="1">
        <f t="array" ref="C552">IFERROR(INDEX('Bill 32_hidden'!$C$3:$C$565,SMALL(IF('Bill 32_hidden'!$C$3:$C$565&gt;0,ROW('Bill 32_hidden'!$C$3:$C$565)),ROW(542:542))-2,1),"")</f>
        <v/>
      </c>
    </row>
    <row r="553" spans="1:3">
      <c r="A553" t="str">
        <f t="array" ref="A553">IFERROR(INDEX('Bill 32_hidden'!$A$3:$A$565,SMALL(IF('Bill 32_hidden'!$C$3:$C$565&gt;0,ROW('Bill 32_hidden'!$A$3:$A$565)),ROW(543:543))-2,1),"")</f>
        <v/>
      </c>
      <c r="B553" t="str" cm="1">
        <f t="array" ref="B553">IFERROR(INDEX('Bill 32_hidden'!$B$3:$B$565,SMALL(IF('Bill 32_hidden'!$C$3:$C$565&gt;0,ROW('Bill 32_hidden'!$B$3:$B$565)),ROW(543:543))-2,1),"")</f>
        <v/>
      </c>
      <c r="C553" s="838" t="str" cm="1">
        <f t="array" ref="C553">IFERROR(INDEX('Bill 32_hidden'!$C$3:$C$565,SMALL(IF('Bill 32_hidden'!$C$3:$C$565&gt;0,ROW('Bill 32_hidden'!$C$3:$C$565)),ROW(543:543))-2,1),"")</f>
        <v/>
      </c>
    </row>
    <row r="554" spans="1:3">
      <c r="A554" t="str">
        <f t="array" ref="A554">IFERROR(INDEX('Bill 32_hidden'!$A$3:$A$565,SMALL(IF('Bill 32_hidden'!$C$3:$C$565&gt;0,ROW('Bill 32_hidden'!$A$3:$A$565)),ROW(544:544))-2,1),"")</f>
        <v/>
      </c>
      <c r="B554" t="str" cm="1">
        <f t="array" ref="B554">IFERROR(INDEX('Bill 32_hidden'!$B$3:$B$565,SMALL(IF('Bill 32_hidden'!$C$3:$C$565&gt;0,ROW('Bill 32_hidden'!$B$3:$B$565)),ROW(544:544))-2,1),"")</f>
        <v/>
      </c>
      <c r="C554" s="838" t="str" cm="1">
        <f t="array" ref="C554">IFERROR(INDEX('Bill 32_hidden'!$C$3:$C$565,SMALL(IF('Bill 32_hidden'!$C$3:$C$565&gt;0,ROW('Bill 32_hidden'!$C$3:$C$565)),ROW(544:544))-2,1),"")</f>
        <v/>
      </c>
    </row>
    <row r="555" spans="1:3">
      <c r="A555" t="str">
        <f t="array" ref="A555">IFERROR(INDEX('Bill 32_hidden'!$A$3:$A$565,SMALL(IF('Bill 32_hidden'!$C$3:$C$565&gt;0,ROW('Bill 32_hidden'!$A$3:$A$565)),ROW(545:545))-2,1),"")</f>
        <v/>
      </c>
      <c r="B555" t="str" cm="1">
        <f t="array" ref="B555">IFERROR(INDEX('Bill 32_hidden'!$B$3:$B$565,SMALL(IF('Bill 32_hidden'!$C$3:$C$565&gt;0,ROW('Bill 32_hidden'!$B$3:$B$565)),ROW(545:545))-2,1),"")</f>
        <v/>
      </c>
      <c r="C555" s="838" t="str" cm="1">
        <f t="array" ref="C555">IFERROR(INDEX('Bill 32_hidden'!$C$3:$C$565,SMALL(IF('Bill 32_hidden'!$C$3:$C$565&gt;0,ROW('Bill 32_hidden'!$C$3:$C$565)),ROW(545:545))-2,1),"")</f>
        <v/>
      </c>
    </row>
    <row r="556" spans="1:3">
      <c r="A556" t="str">
        <f t="array" ref="A556">IFERROR(INDEX('Bill 32_hidden'!$A$3:$A$565,SMALL(IF('Bill 32_hidden'!$C$3:$C$565&gt;0,ROW('Bill 32_hidden'!$A$3:$A$565)),ROW(546:546))-2,1),"")</f>
        <v/>
      </c>
      <c r="B556" t="str" cm="1">
        <f t="array" ref="B556">IFERROR(INDEX('Bill 32_hidden'!$B$3:$B$565,SMALL(IF('Bill 32_hidden'!$C$3:$C$565&gt;0,ROW('Bill 32_hidden'!$B$3:$B$565)),ROW(546:546))-2,1),"")</f>
        <v/>
      </c>
      <c r="C556" s="838" t="str" cm="1">
        <f t="array" ref="C556">IFERROR(INDEX('Bill 32_hidden'!$C$3:$C$565,SMALL(IF('Bill 32_hidden'!$C$3:$C$565&gt;0,ROW('Bill 32_hidden'!$C$3:$C$565)),ROW(546:546))-2,1),"")</f>
        <v/>
      </c>
    </row>
    <row r="557" spans="1:3">
      <c r="A557" t="str">
        <f t="array" ref="A557">IFERROR(INDEX('Bill 32_hidden'!$A$3:$A$565,SMALL(IF('Bill 32_hidden'!$C$3:$C$565&gt;0,ROW('Bill 32_hidden'!$A$3:$A$565)),ROW(547:547))-2,1),"")</f>
        <v/>
      </c>
      <c r="B557" t="str" cm="1">
        <f t="array" ref="B557">IFERROR(INDEX('Bill 32_hidden'!$B$3:$B$565,SMALL(IF('Bill 32_hidden'!$C$3:$C$565&gt;0,ROW('Bill 32_hidden'!$B$3:$B$565)),ROW(547:547))-2,1),"")</f>
        <v/>
      </c>
      <c r="C557" s="838" t="str" cm="1">
        <f t="array" ref="C557">IFERROR(INDEX('Bill 32_hidden'!$C$3:$C$565,SMALL(IF('Bill 32_hidden'!$C$3:$C$565&gt;0,ROW('Bill 32_hidden'!$C$3:$C$565)),ROW(547:547))-2,1),"")</f>
        <v/>
      </c>
    </row>
    <row r="558" spans="1:3">
      <c r="A558" t="str">
        <f t="array" ref="A558">IFERROR(INDEX('Bill 32_hidden'!$A$3:$A$565,SMALL(IF('Bill 32_hidden'!$C$3:$C$565&gt;0,ROW('Bill 32_hidden'!$A$3:$A$565)),ROW(548:548))-2,1),"")</f>
        <v/>
      </c>
      <c r="B558" t="str" cm="1">
        <f t="array" ref="B558">IFERROR(INDEX('Bill 32_hidden'!$B$3:$B$565,SMALL(IF('Bill 32_hidden'!$C$3:$C$565&gt;0,ROW('Bill 32_hidden'!$B$3:$B$565)),ROW(548:548))-2,1),"")</f>
        <v/>
      </c>
      <c r="C558" s="838" t="str" cm="1">
        <f t="array" ref="C558">IFERROR(INDEX('Bill 32_hidden'!$C$3:$C$565,SMALL(IF('Bill 32_hidden'!$C$3:$C$565&gt;0,ROW('Bill 32_hidden'!$C$3:$C$565)),ROW(548:548))-2,1),"")</f>
        <v/>
      </c>
    </row>
    <row r="559" spans="1:3">
      <c r="A559" t="str">
        <f t="array" ref="A559">IFERROR(INDEX('Bill 32_hidden'!$A$3:$A$565,SMALL(IF('Bill 32_hidden'!$C$3:$C$565&gt;0,ROW('Bill 32_hidden'!$A$3:$A$565)),ROW(549:549))-2,1),"")</f>
        <v/>
      </c>
      <c r="B559" t="str" cm="1">
        <f t="array" ref="B559">IFERROR(INDEX('Bill 32_hidden'!$B$3:$B$565,SMALL(IF('Bill 32_hidden'!$C$3:$C$565&gt;0,ROW('Bill 32_hidden'!$B$3:$B$565)),ROW(549:549))-2,1),"")</f>
        <v/>
      </c>
      <c r="C559" s="838" t="str" cm="1">
        <f t="array" ref="C559">IFERROR(INDEX('Bill 32_hidden'!$C$3:$C$565,SMALL(IF('Bill 32_hidden'!$C$3:$C$565&gt;0,ROW('Bill 32_hidden'!$C$3:$C$565)),ROW(549:549))-2,1),"")</f>
        <v/>
      </c>
    </row>
    <row r="560" spans="1:3">
      <c r="A560" t="str">
        <f t="array" ref="A560">IFERROR(INDEX('Bill 32_hidden'!$A$3:$A$565,SMALL(IF('Bill 32_hidden'!$C$3:$C$565&gt;0,ROW('Bill 32_hidden'!$A$3:$A$565)),ROW(550:550))-2,1),"")</f>
        <v/>
      </c>
      <c r="B560" t="str" cm="1">
        <f t="array" ref="B560">IFERROR(INDEX('Bill 32_hidden'!$B$3:$B$565,SMALL(IF('Bill 32_hidden'!$C$3:$C$565&gt;0,ROW('Bill 32_hidden'!$B$3:$B$565)),ROW(550:550))-2,1),"")</f>
        <v/>
      </c>
      <c r="C560" s="838" t="str" cm="1">
        <f t="array" ref="C560">IFERROR(INDEX('Bill 32_hidden'!$C$3:$C$565,SMALL(IF('Bill 32_hidden'!$C$3:$C$565&gt;0,ROW('Bill 32_hidden'!$C$3:$C$565)),ROW(550:550))-2,1),"")</f>
        <v/>
      </c>
    </row>
    <row r="561" spans="1:3">
      <c r="A561" t="str">
        <f t="array" ref="A561">IFERROR(INDEX('Bill 32_hidden'!$A$3:$A$565,SMALL(IF('Bill 32_hidden'!$C$3:$C$565&gt;0,ROW('Bill 32_hidden'!$A$3:$A$565)),ROW(551:551))-2,1),"")</f>
        <v/>
      </c>
      <c r="B561" t="str" cm="1">
        <f t="array" ref="B561">IFERROR(INDEX('Bill 32_hidden'!$B$3:$B$565,SMALL(IF('Bill 32_hidden'!$C$3:$C$565&gt;0,ROW('Bill 32_hidden'!$B$3:$B$565)),ROW(551:551))-2,1),"")</f>
        <v/>
      </c>
      <c r="C561" s="838" t="str" cm="1">
        <f t="array" ref="C561">IFERROR(INDEX('Bill 32_hidden'!$C$3:$C$565,SMALL(IF('Bill 32_hidden'!$C$3:$C$565&gt;0,ROW('Bill 32_hidden'!$C$3:$C$565)),ROW(551:551))-2,1),"")</f>
        <v/>
      </c>
    </row>
    <row r="562" spans="1:3">
      <c r="A562" t="str">
        <f t="array" ref="A562">IFERROR(INDEX('Bill 32_hidden'!$A$3:$A$565,SMALL(IF('Bill 32_hidden'!$C$3:$C$565&gt;0,ROW('Bill 32_hidden'!$A$3:$A$565)),ROW(552:552))-2,1),"")</f>
        <v/>
      </c>
      <c r="B562" t="str" cm="1">
        <f t="array" ref="B562">IFERROR(INDEX('Bill 32_hidden'!$B$3:$B$565,SMALL(IF('Bill 32_hidden'!$C$3:$C$565&gt;0,ROW('Bill 32_hidden'!$B$3:$B$565)),ROW(552:552))-2,1),"")</f>
        <v/>
      </c>
      <c r="C562" s="838" t="str" cm="1">
        <f t="array" ref="C562">IFERROR(INDEX('Bill 32_hidden'!$C$3:$C$565,SMALL(IF('Bill 32_hidden'!$C$3:$C$565&gt;0,ROW('Bill 32_hidden'!$C$3:$C$565)),ROW(552:552))-2,1),"")</f>
        <v/>
      </c>
    </row>
    <row r="563" spans="1:3">
      <c r="A563" t="str">
        <f t="array" ref="A563">IFERROR(INDEX('Bill 32_hidden'!$A$3:$A$565,SMALL(IF('Bill 32_hidden'!$C$3:$C$565&gt;0,ROW('Bill 32_hidden'!$A$3:$A$565)),ROW(553:553))-2,1),"")</f>
        <v/>
      </c>
      <c r="B563" t="str" cm="1">
        <f t="array" ref="B563">IFERROR(INDEX('Bill 32_hidden'!$B$3:$B$565,SMALL(IF('Bill 32_hidden'!$C$3:$C$565&gt;0,ROW('Bill 32_hidden'!$B$3:$B$565)),ROW(553:553))-2,1),"")</f>
        <v/>
      </c>
      <c r="C563" s="838" t="str" cm="1">
        <f t="array" ref="C563">IFERROR(INDEX('Bill 32_hidden'!$C$3:$C$565,SMALL(IF('Bill 32_hidden'!$C$3:$C$565&gt;0,ROW('Bill 32_hidden'!$C$3:$C$565)),ROW(553:553))-2,1),"")</f>
        <v/>
      </c>
    </row>
    <row r="564" spans="1:3">
      <c r="A564" t="str">
        <f t="array" ref="A564">IFERROR(INDEX('Bill 32_hidden'!$A$3:$A$565,SMALL(IF('Bill 32_hidden'!$C$3:$C$565&gt;0,ROW('Bill 32_hidden'!$A$3:$A$565)),ROW(554:554))-2,1),"")</f>
        <v/>
      </c>
      <c r="B564" t="str" cm="1">
        <f t="array" ref="B564">IFERROR(INDEX('Bill 32_hidden'!$B$3:$B$565,SMALL(IF('Bill 32_hidden'!$C$3:$C$565&gt;0,ROW('Bill 32_hidden'!$B$3:$B$565)),ROW(554:554))-2,1),"")</f>
        <v/>
      </c>
      <c r="C564" s="838" t="str" cm="1">
        <f t="array" ref="C564">IFERROR(INDEX('Bill 32_hidden'!$C$3:$C$565,SMALL(IF('Bill 32_hidden'!$C$3:$C$565&gt;0,ROW('Bill 32_hidden'!$C$3:$C$565)),ROW(554:554))-2,1),"")</f>
        <v/>
      </c>
    </row>
    <row r="565" spans="1:3">
      <c r="A565" t="str">
        <f t="array" ref="A565">IFERROR(INDEX('Bill 32_hidden'!$A$3:$A$565,SMALL(IF('Bill 32_hidden'!$C$3:$C$565&gt;0,ROW('Bill 32_hidden'!$A$3:$A$565)),ROW(555:555))-2,1),"")</f>
        <v/>
      </c>
      <c r="B565" t="str" cm="1">
        <f t="array" ref="B565">IFERROR(INDEX('Bill 32_hidden'!$B$3:$B$565,SMALL(IF('Bill 32_hidden'!$C$3:$C$565&gt;0,ROW('Bill 32_hidden'!$B$3:$B$565)),ROW(555:555))-2,1),"")</f>
        <v/>
      </c>
      <c r="C565" s="838" t="str" cm="1">
        <f t="array" ref="C565">IFERROR(INDEX('Bill 32_hidden'!$C$3:$C$565,SMALL(IF('Bill 32_hidden'!$C$3:$C$565&gt;0,ROW('Bill 32_hidden'!$C$3:$C$565)),ROW(555:555))-2,1),"")</f>
        <v/>
      </c>
    </row>
    <row r="566" spans="1:3">
      <c r="A566" t="str">
        <f t="array" ref="A566">IFERROR(INDEX('Bill 32_hidden'!$A$3:$A$565,SMALL(IF('Bill 32_hidden'!$C$3:$C$565&gt;0,ROW('Bill 32_hidden'!$A$3:$A$565)),ROW(556:556))-2,1),"")</f>
        <v/>
      </c>
    </row>
    <row r="567" spans="1:3">
      <c r="A567" t="str">
        <f t="array" ref="A567">IFERROR(INDEX('Bill 32_hidden'!$A$3:$A$565,SMALL(IF('Bill 32_hidden'!$C$3:$C$565&gt;0,ROW('Bill 32_hidden'!$A$3:$A$565)),ROW(557:557))-2,1),"")</f>
        <v/>
      </c>
    </row>
    <row r="568" spans="1:3">
      <c r="A568" t="str">
        <f t="array" ref="A568">IFERROR(INDEX('Bill 32_hidden'!$A$3:$A$565,SMALL(IF('Bill 32_hidden'!$C$3:$C$565&gt;0,ROW('Bill 32_hidden'!$A$3:$A$565)),ROW(558:558))-2,1),"")</f>
        <v/>
      </c>
    </row>
    <row r="569" spans="1:3">
      <c r="A569" t="str">
        <f t="array" ref="A569">IFERROR(INDEX('Bill 32_hidden'!$A$3:$A$565,SMALL(IF('Bill 32_hidden'!$C$3:$C$565&gt;0,ROW('Bill 32_hidden'!$A$3:$A$565)),ROW(559:559))-2,1),"")</f>
        <v/>
      </c>
    </row>
    <row r="570" spans="1:3">
      <c r="A570" t="str" cm="1">
        <f t="array" ref="A570">IFERROR(INDEX('Bill 32_hidden'!$A$3:$A$565,SMALL(IF('Bill 32_hidden'!$C$3:$C$565&gt;0,ROW('Bill 32_hidden'!$A$3:$A$565)),ROW(561:561))-2,1),"")</f>
        <v/>
      </c>
    </row>
    <row r="571" spans="1:3">
      <c r="A571" t="str" cm="1">
        <f t="array" ref="A571">IFERROR(INDEX('Bill 32_hidden'!$A$3:$A$565,SMALL(IF('Bill 32_hidden'!$C$3:$C$565&gt;0,ROW('Bill 32_hidden'!$A$3:$A$565)),ROW(562:562))-2,1),"")</f>
        <v/>
      </c>
    </row>
    <row r="572" spans="1:3">
      <c r="A572" t="str" cm="1">
        <f t="array" ref="A572">IFERROR(INDEX('Bill 32_hidden'!$A$3:$A$565,SMALL(IF('Bill 32_hidden'!$C$3:$C$565&gt;0,ROW('Bill 32_hidden'!$A$3:$A$565)),ROW(563:563))-2,1),"")</f>
        <v/>
      </c>
    </row>
    <row r="573" spans="1:3">
      <c r="A573" t="str" cm="1">
        <f t="array" ref="A573">IFERROR(INDEX('Bill 32_hidden'!$A$3:$A$565,SMALL(IF('Bill 32_hidden'!$C$3:$C$565&gt;0,ROW('Bill 32_hidden'!$A$3:$A$565)),ROW(564:564))-2,1),"")</f>
        <v/>
      </c>
    </row>
    <row r="574" spans="1:3">
      <c r="A574" t="str" cm="1">
        <f t="array" ref="A574">IFERROR(INDEX('Bill 32_hidden'!$A$3:$A$565,SMALL(IF('Bill 32_hidden'!$C$3:$C$565&gt;0,ROW('Bill 32_hidden'!$A$3:$A$565)),ROW(565:565))-2,1),"")</f>
        <v/>
      </c>
    </row>
    <row r="575" spans="1:3">
      <c r="A575" t="str" cm="1">
        <f t="array" ref="A575">IFERROR(INDEX('Bill 32_hidden'!$A$3:$A$565,SMALL(IF('Bill 32_hidden'!$C$3:$C$565&gt;0,ROW('Bill 32_hidden'!$A$3:$A$565)),ROW(566:566))-2,1),"")</f>
        <v/>
      </c>
    </row>
    <row r="576" spans="1:3">
      <c r="A576" t="str" cm="1">
        <f t="array" ref="A576">IFERROR(INDEX('Bill 32_hidden'!$A$3:$A$565,SMALL(IF('Bill 32_hidden'!$C$3:$C$565&gt;0,ROW('Bill 32_hidden'!$A$3:$A$565)),ROW(567:567))-2,1),"")</f>
        <v/>
      </c>
    </row>
    <row r="577" spans="1:1">
      <c r="A577" t="str" cm="1">
        <f t="array" ref="A577">IFERROR(INDEX('Bill 32_hidden'!$A$3:$A$565,SMALL(IF('Bill 32_hidden'!$C$3:$C$565&gt;0,ROW('Bill 32_hidden'!$A$3:$A$565)),ROW(568:568))-2,1),"")</f>
        <v/>
      </c>
    </row>
    <row r="578" spans="1:1">
      <c r="A578" t="str" cm="1">
        <f t="array" ref="A578">IFERROR(INDEX('Bill 32_hidden'!$A$3:$A$565,SMALL(IF('Bill 32_hidden'!$C$3:$C$565&gt;0,ROW('Bill 32_hidden'!$A$3:$A$565)),ROW(569:569))-2,1),"")</f>
        <v/>
      </c>
    </row>
    <row r="579" spans="1:1">
      <c r="A579" t="str">
        <f t="array" ref="A579">IFERROR(INDEX('Bill 32_hidden'!$A$3:$A$565,SMALL(IF('Bill 32_hidden'!$C$3:$C$565&lt;&gt;"",ROW('Bill 32_hidden'!$A$3:$A$565)),ROW(570:570))-2,1),"")</f>
        <v/>
      </c>
    </row>
    <row r="580" spans="1:1">
      <c r="A580" t="str">
        <f t="array" ref="A580">IFERROR(INDEX('Bill 32_hidden'!$A$3:$A$565,SMALL(IF('Bill 32_hidden'!$C$3:$C$565&lt;&gt;"",ROW('Bill 32_hidden'!$A$3:$A$565)),ROW(571:571))-2,1),"")</f>
        <v/>
      </c>
    </row>
    <row r="581" spans="1:1">
      <c r="A581" t="str">
        <f t="array" ref="A581">IFERROR(INDEX('Bill 32_hidden'!$A$3:$A$565,SMALL(IF('Bill 32_hidden'!$C$3:$C$565&lt;&gt;"",ROW('Bill 32_hidden'!$A$3:$A$565)),ROW(572:572))-2,1),"")</f>
        <v/>
      </c>
    </row>
    <row r="582" spans="1:1">
      <c r="A582" t="str">
        <f t="array" ref="A582">IFERROR(INDEX('Bill 32_hidden'!$A$3:$A$565,SMALL(IF('Bill 32_hidden'!$C$3:$C$565&lt;&gt;"",ROW('Bill 32_hidden'!$A$3:$A$565)),ROW(573:573))-2,1),"")</f>
        <v/>
      </c>
    </row>
    <row r="583" spans="1:1">
      <c r="A583" t="str">
        <f t="array" ref="A583">IFERROR(INDEX('Bill 32_hidden'!$A$3:$A$565,SMALL(IF('Bill 32_hidden'!$C$3:$C$565&lt;&gt;"",ROW('Bill 32_hidden'!$A$3:$A$565)),ROW(574:574))-2,1),"")</f>
        <v/>
      </c>
    </row>
    <row r="584" spans="1:1">
      <c r="A584" t="str">
        <f t="array" ref="A584">IFERROR(INDEX('Bill 32_hidden'!$A$3:$A$565,SMALL(IF('Bill 32_hidden'!$C$3:$C$565&lt;&gt;"",ROW('Bill 32_hidden'!$A$3:$A$565)),ROW(575:575))-2,1),"")</f>
        <v/>
      </c>
    </row>
    <row r="585" spans="1:1">
      <c r="A585" t="str">
        <f t="array" ref="A585">IFERROR(INDEX('Bill 32_hidden'!$A$3:$A$565,SMALL(IF('Bill 32_hidden'!$C$3:$C$565&lt;&gt;"",ROW('Bill 32_hidden'!$A$3:$A$565)),ROW(576:576))-2,1),"")</f>
        <v/>
      </c>
    </row>
    <row r="586" spans="1:1">
      <c r="A586" t="str">
        <f t="array" ref="A586">IFERROR(INDEX('Bill 32_hidden'!$A$3:$A$565,SMALL(IF('Bill 32_hidden'!$C$3:$C$565&lt;&gt;"",ROW('Bill 32_hidden'!$A$3:$A$565)),ROW(577:577))-2,1),"")</f>
        <v/>
      </c>
    </row>
    <row r="587" spans="1:1">
      <c r="A587" t="str">
        <f t="array" ref="A587">IFERROR(INDEX('Bill 32_hidden'!$A$3:$A$565,SMALL(IF('Bill 32_hidden'!$C$3:$C$565&lt;&gt;"",ROW('Bill 32_hidden'!$A$3:$A$565)),ROW(578:578))-2,1),"")</f>
        <v/>
      </c>
    </row>
    <row r="588" spans="1:1">
      <c r="A588" t="str">
        <f t="array" ref="A588">IFERROR(INDEX('Bill 32_hidden'!$A$3:$A$565,SMALL(IF('Bill 32_hidden'!$C$3:$C$565&lt;&gt;"",ROW('Bill 32_hidden'!$A$3:$A$565)),ROW(579:579))-2,1),"")</f>
        <v/>
      </c>
    </row>
    <row r="618" spans="1:1">
      <c r="A618" t="str">
        <f t="array" ref="A618">IFERROR(INDEX('Bill 32_hidden'!$A$3:$A$565,SMALL(IF('Bill 32_hidden'!$C$3:$C$565&lt;&gt;"",ROW('Bill 32_hidden'!$A$3:$A$565)),ROW(580:580))-2,1),"")</f>
        <v/>
      </c>
    </row>
    <row r="619" spans="1:1">
      <c r="A619" t="str">
        <f t="array" ref="A619">IFERROR(INDEX('Bill 32_hidden'!$A$3:$A$565,SMALL(IF('Bill 32_hidden'!$C$3:$C$565&lt;&gt;"",ROW('Bill 32_hidden'!$A$3:$A$565)),ROW(581:581))-2,1),"")</f>
        <v/>
      </c>
    </row>
    <row r="620" spans="1:1">
      <c r="A620" t="str">
        <f t="array" ref="A620">IFERROR(INDEX('Bill 32_hidden'!$A$3:$A$565,SMALL(IF('Bill 32_hidden'!$C$3:$C$565&lt;&gt;"",ROW('Bill 32_hidden'!$A$3:$A$565)),ROW(582:582))-2,1),"")</f>
        <v/>
      </c>
    </row>
    <row r="621" spans="1:1">
      <c r="A621" t="str">
        <f t="array" ref="A621">IFERROR(INDEX('Bill 32_hidden'!$A$3:$A$565,SMALL(IF('Bill 32_hidden'!$C$3:$C$565&lt;&gt;"",ROW('Bill 32_hidden'!$A$3:$A$565)),ROW(583:583))-2,1),"")</f>
        <v/>
      </c>
    </row>
    <row r="622" spans="1:1">
      <c r="A622" t="str">
        <f t="array" ref="A622">IFERROR(INDEX('Bill 32_hidden'!$A$3:$A$565,SMALL(IF('Bill 32_hidden'!$C$3:$C$565&lt;&gt;"",ROW('Bill 32_hidden'!$A$3:$A$565)),ROW(584:584))-2,1),"")</f>
        <v/>
      </c>
    </row>
    <row r="623" spans="1:1">
      <c r="A623" t="str">
        <f t="array" ref="A623">IFERROR(INDEX('Bill 32_hidden'!$A$3:$A$565,SMALL(IF('Bill 32_hidden'!$C$3:$C$565&lt;&gt;"",ROW('Bill 32_hidden'!$A$3:$A$565)),ROW(585:585))-2,1),"")</f>
        <v/>
      </c>
    </row>
    <row r="624" spans="1:1">
      <c r="A624" t="str">
        <f t="array" ref="A624">IFERROR(INDEX('Bill 32_hidden'!$A$3:$A$565,SMALL(IF('Bill 32_hidden'!$C$3:$C$565&lt;&gt;"",ROW('Bill 32_hidden'!$A$3:$A$565)),ROW(586:586))-2,1),"")</f>
        <v/>
      </c>
    </row>
    <row r="625" spans="1:1">
      <c r="A625" t="str">
        <f t="array" ref="A625">IFERROR(INDEX('Bill 32_hidden'!$A$3:$A$565,SMALL(IF('Bill 32_hidden'!$C$3:$C$565&lt;&gt;"",ROW('Bill 32_hidden'!$A$3:$A$565)),ROW(587:587))-2,1),"")</f>
        <v/>
      </c>
    </row>
    <row r="626" spans="1:1">
      <c r="A626" t="str">
        <f t="array" ref="A626">IFERROR(INDEX('Bill 32_hidden'!$A$3:$A$565,SMALL(IF('Bill 32_hidden'!$C$3:$C$565&lt;&gt;"",ROW('Bill 32_hidden'!$A$3:$A$565)),ROW(588:588))-2,1),"")</f>
        <v/>
      </c>
    </row>
    <row r="627" spans="1:1">
      <c r="A627" t="str">
        <f t="array" ref="A627">IFERROR(INDEX('Bill 32_hidden'!$A$3:$A$565,SMALL(IF('Bill 32_hidden'!$C$3:$C$565&lt;&gt;"",ROW('Bill 32_hidden'!$A$3:$A$565)),ROW(589:589))-2,1),"")</f>
        <v/>
      </c>
    </row>
    <row r="628" spans="1:1">
      <c r="A628" t="str">
        <f t="array" ref="A628">IFERROR(INDEX('Bill 32_hidden'!$A$3:$A$565,SMALL(IF('Bill 32_hidden'!$C$3:$C$565&lt;&gt;"",ROW('Bill 32_hidden'!$A$3:$A$565)),ROW(590:590))-2,1),"")</f>
        <v/>
      </c>
    </row>
    <row r="629" spans="1:1">
      <c r="A629" t="str">
        <f t="array" ref="A629">IFERROR(INDEX('Bill 32_hidden'!$A$3:$A$565,SMALL(IF('Bill 32_hidden'!$C$3:$C$565&lt;&gt;"",ROW('Bill 32_hidden'!$A$3:$A$565)),ROW(591:591))-2,1),"")</f>
        <v/>
      </c>
    </row>
    <row r="630" spans="1:1">
      <c r="A630" t="str">
        <f t="array" ref="A630">IFERROR(INDEX('Bill 32_hidden'!$A$3:$A$565,SMALL(IF('Bill 32_hidden'!$C$3:$C$565&lt;&gt;"",ROW('Bill 32_hidden'!$A$3:$A$565)),ROW(592:592))-2,1),"")</f>
        <v/>
      </c>
    </row>
    <row r="631" spans="1:1">
      <c r="A631" t="str">
        <f t="array" ref="A631">IFERROR(INDEX('Bill 32_hidden'!$A$3:$A$565,SMALL(IF('Bill 32_hidden'!$C$3:$C$565&lt;&gt;"",ROW('Bill 32_hidden'!$A$3:$A$565)),ROW(593:593))-2,1),"")</f>
        <v/>
      </c>
    </row>
    <row r="632" spans="1:1">
      <c r="A632" t="str">
        <f t="array" ref="A632">IFERROR(INDEX('Bill 32_hidden'!$A$3:$A$565,SMALL(IF('Bill 32_hidden'!$C$3:$C$565&lt;&gt;"",ROW('Bill 32_hidden'!$A$3:$A$565)),ROW(594:594))-2,1),"")</f>
        <v/>
      </c>
    </row>
    <row r="633" spans="1:1">
      <c r="A633" t="str">
        <f t="array" ref="A633">IFERROR(INDEX('Bill 32_hidden'!$A$3:$A$565,SMALL(IF('Bill 32_hidden'!$C$3:$C$565&lt;&gt;"",ROW('Bill 32_hidden'!$A$3:$A$565)),ROW(595:595))-2,1),"")</f>
        <v/>
      </c>
    </row>
    <row r="634" spans="1:1">
      <c r="A634" t="str">
        <f t="array" ref="A634">IFERROR(INDEX('Bill 32_hidden'!$A$3:$A$565,SMALL(IF('Bill 32_hidden'!$C$3:$C$565&lt;&gt;"",ROW('Bill 32_hidden'!$A$3:$A$565)),ROW(596:596))-2,1),"")</f>
        <v/>
      </c>
    </row>
    <row r="635" spans="1:1">
      <c r="A635" t="str">
        <f t="array" ref="A635">IFERROR(INDEX('Bill 32_hidden'!$A$3:$A$565,SMALL(IF('Bill 32_hidden'!$C$3:$C$565&lt;&gt;"",ROW('Bill 32_hidden'!$A$3:$A$565)),ROW(597:597))-2,1),"")</f>
        <v/>
      </c>
    </row>
    <row r="636" spans="1:1">
      <c r="A636" t="str">
        <f t="array" ref="A636">IFERROR(INDEX('Bill 32_hidden'!$A$3:$A$565,SMALL(IF('Bill 32_hidden'!$C$3:$C$565&lt;&gt;"",ROW('Bill 32_hidden'!$A$3:$A$565)),ROW(598:598))-2,1),"")</f>
        <v/>
      </c>
    </row>
    <row r="637" spans="1:1">
      <c r="A637" t="str">
        <f t="array" ref="A637">IFERROR(INDEX('Bill 32_hidden'!$A$3:$A$565,SMALL(IF('Bill 32_hidden'!$C$3:$C$565&lt;&gt;"",ROW('Bill 32_hidden'!$A$3:$A$565)),ROW(599:599))-2,1),"")</f>
        <v/>
      </c>
    </row>
    <row r="638" spans="1:1">
      <c r="A638" t="str">
        <f t="array" ref="A638">IFERROR(INDEX('Bill 32_hidden'!$A$3:$A$565,SMALL(IF('Bill 32_hidden'!$C$3:$C$565&lt;&gt;"",ROW('Bill 32_hidden'!$A$3:$A$565)),ROW(600:600))-2,1),"")</f>
        <v/>
      </c>
    </row>
    <row r="639" spans="1:1">
      <c r="A639" t="str">
        <f t="array" ref="A639">IFERROR(INDEX('Bill 32_hidden'!$A$3:$A$565,SMALL(IF('Bill 32_hidden'!$C$3:$C$565&lt;&gt;"",ROW('Bill 32_hidden'!$A$3:$A$565)),ROW(601:601))-2,1),"")</f>
        <v/>
      </c>
    </row>
    <row r="640" spans="1:1">
      <c r="A640" t="str">
        <f t="array" ref="A640">IFERROR(INDEX('Bill 32_hidden'!$A$3:$A$565,SMALL(IF('Bill 32_hidden'!$C$3:$C$565&lt;&gt;"",ROW('Bill 32_hidden'!$A$3:$A$565)),ROW(602:602))-2,1),"")</f>
        <v/>
      </c>
    </row>
    <row r="641" spans="1:1">
      <c r="A641" t="str">
        <f t="array" ref="A641">IFERROR(INDEX('Bill 32_hidden'!$A$3:$A$565,SMALL(IF('Bill 32_hidden'!$C$3:$C$565&lt;&gt;"",ROW('Bill 32_hidden'!$A$3:$A$565)),ROW(603:603))-2,1),"")</f>
        <v/>
      </c>
    </row>
  </sheetData>
  <sheetProtection algorithmName="SHA-512" hashValue="3Zf9W8pCIm/4xzX2aC3jzinbG+Brq//sgKDFw7TE2uaAkgMhoFIPml1Z6stcLTeArU8HSLVwx+YlE7tIE0gbdQ==" saltValue="QLE4ebhJuV24DNrGEX2Nxw==" spinCount="100000" sheet="1" objects="1" scenarios="1"/>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1935-14CB-4E8A-94BE-E22BA9D10855}">
  <sheetPr>
    <tabColor theme="5" tint="0.59999389629810485"/>
  </sheetPr>
  <dimension ref="A1:L577"/>
  <sheetViews>
    <sheetView topLeftCell="A550" workbookViewId="0">
      <selection activeCell="J78" sqref="J78"/>
    </sheetView>
  </sheetViews>
  <sheetFormatPr defaultRowHeight="12.5"/>
  <cols>
    <col min="1" max="1" width="15.81640625" bestFit="1" customWidth="1"/>
    <col min="2" max="2" width="20" bestFit="1" customWidth="1"/>
    <col min="3" max="3" width="14.54296875" customWidth="1"/>
    <col min="4" max="4" width="5.453125" customWidth="1"/>
    <col min="5" max="5" width="15.54296875" bestFit="1" customWidth="1"/>
    <col min="6" max="6" width="20" bestFit="1" customWidth="1"/>
    <col min="7" max="7" width="13.54296875" customWidth="1"/>
    <col min="10" max="10" width="17.1796875" customWidth="1"/>
    <col min="11" max="11" width="24.1796875" customWidth="1"/>
    <col min="16" max="16" width="6.26953125" customWidth="1"/>
    <col min="17" max="17" width="24.1796875" customWidth="1"/>
    <col min="18" max="18" width="12" bestFit="1" customWidth="1"/>
  </cols>
  <sheetData>
    <row r="1" spans="1:12" s="147" customFormat="1" ht="26">
      <c r="A1" s="147" t="str">
        <f>Jan!D3</f>
        <v>NAME OF PAYEE</v>
      </c>
      <c r="B1" s="147" t="str">
        <f>Jan!E3</f>
        <v>DESCRIPTION</v>
      </c>
      <c r="C1" s="836" t="str">
        <f>Jan!Z3</f>
        <v>Other Non Core Expenses</v>
      </c>
      <c r="G1" s="848"/>
    </row>
    <row r="2" spans="1:12" s="147" customFormat="1" ht="13">
      <c r="A2" s="147" t="s">
        <v>53</v>
      </c>
      <c r="C2" s="847"/>
      <c r="G2" s="848"/>
    </row>
    <row r="3" spans="1:12">
      <c r="A3">
        <f>Jan!D4</f>
        <v>0</v>
      </c>
      <c r="B3">
        <f>Jan!E4</f>
        <v>0</v>
      </c>
      <c r="C3" s="835">
        <f>Jan!Z4</f>
        <v>0</v>
      </c>
      <c r="L3" s="838"/>
    </row>
    <row r="4" spans="1:12">
      <c r="A4">
        <f>Jan!D5</f>
        <v>0</v>
      </c>
      <c r="B4">
        <f>Jan!E5</f>
        <v>0</v>
      </c>
      <c r="C4" s="835">
        <f>Jan!Z5</f>
        <v>0</v>
      </c>
      <c r="L4" s="838"/>
    </row>
    <row r="5" spans="1:12">
      <c r="A5">
        <f>Jan!D6</f>
        <v>0</v>
      </c>
      <c r="B5">
        <f>Jan!E6</f>
        <v>0</v>
      </c>
      <c r="C5" s="835">
        <f>Jan!Z6</f>
        <v>0</v>
      </c>
      <c r="L5" s="838"/>
    </row>
    <row r="6" spans="1:12">
      <c r="A6">
        <f>Jan!D7</f>
        <v>0</v>
      </c>
      <c r="B6">
        <f>Jan!E7</f>
        <v>0</v>
      </c>
      <c r="C6" s="835">
        <f>Jan!Z7</f>
        <v>0</v>
      </c>
      <c r="L6" s="838"/>
    </row>
    <row r="7" spans="1:12">
      <c r="A7">
        <f>Jan!D8</f>
        <v>0</v>
      </c>
      <c r="B7">
        <f>Jan!E8</f>
        <v>0</v>
      </c>
      <c r="C7" s="835">
        <f>Jan!Z8</f>
        <v>0</v>
      </c>
      <c r="L7" s="838"/>
    </row>
    <row r="8" spans="1:12">
      <c r="A8">
        <f>Jan!D9</f>
        <v>0</v>
      </c>
      <c r="B8">
        <f>Jan!E9</f>
        <v>0</v>
      </c>
      <c r="C8" s="835">
        <f>Jan!Z9</f>
        <v>0</v>
      </c>
      <c r="L8" s="838"/>
    </row>
    <row r="9" spans="1:12">
      <c r="A9">
        <f>Jan!D10</f>
        <v>0</v>
      </c>
      <c r="B9">
        <f>Jan!E10</f>
        <v>0</v>
      </c>
      <c r="C9" s="835">
        <f>Jan!Z10</f>
        <v>0</v>
      </c>
      <c r="L9" s="838"/>
    </row>
    <row r="10" spans="1:12">
      <c r="A10">
        <f>Jan!D11</f>
        <v>0</v>
      </c>
      <c r="B10">
        <f>Jan!E11</f>
        <v>0</v>
      </c>
      <c r="C10" s="835">
        <f>Jan!Z11</f>
        <v>0</v>
      </c>
      <c r="L10" s="838"/>
    </row>
    <row r="11" spans="1:12">
      <c r="A11">
        <f>Jan!D12</f>
        <v>0</v>
      </c>
      <c r="B11">
        <f>Jan!E12</f>
        <v>0</v>
      </c>
      <c r="C11" s="835">
        <f>Jan!Z12</f>
        <v>0</v>
      </c>
      <c r="L11" s="838"/>
    </row>
    <row r="12" spans="1:12">
      <c r="A12">
        <f>Jan!D13</f>
        <v>0</v>
      </c>
      <c r="B12">
        <f>Jan!E13</f>
        <v>0</v>
      </c>
      <c r="C12" s="835">
        <f>Jan!Z13</f>
        <v>0</v>
      </c>
      <c r="L12" s="838"/>
    </row>
    <row r="13" spans="1:12">
      <c r="A13">
        <f>Jan!D14</f>
        <v>0</v>
      </c>
      <c r="B13">
        <f>Jan!E14</f>
        <v>0</v>
      </c>
      <c r="C13" s="835">
        <f>Jan!Z14</f>
        <v>0</v>
      </c>
      <c r="L13" s="838"/>
    </row>
    <row r="14" spans="1:12">
      <c r="A14">
        <f>Jan!D15</f>
        <v>0</v>
      </c>
      <c r="B14">
        <f>Jan!E15</f>
        <v>0</v>
      </c>
      <c r="C14" s="835">
        <f>Jan!Z15</f>
        <v>0</v>
      </c>
      <c r="L14" s="838"/>
    </row>
    <row r="15" spans="1:12">
      <c r="A15">
        <f>Jan!D16</f>
        <v>0</v>
      </c>
      <c r="B15">
        <f>Jan!E16</f>
        <v>0</v>
      </c>
      <c r="C15" s="835">
        <f>Jan!Z16</f>
        <v>0</v>
      </c>
      <c r="L15" s="838"/>
    </row>
    <row r="16" spans="1:12">
      <c r="A16">
        <f>Jan!D17</f>
        <v>0</v>
      </c>
      <c r="B16">
        <f>Jan!E17</f>
        <v>0</v>
      </c>
      <c r="C16" s="835">
        <f>Jan!Z17</f>
        <v>0</v>
      </c>
      <c r="L16" s="838"/>
    </row>
    <row r="17" spans="1:3">
      <c r="A17">
        <f>Jan!D18</f>
        <v>0</v>
      </c>
      <c r="B17">
        <f>Jan!E18</f>
        <v>0</v>
      </c>
      <c r="C17" s="835">
        <f>Jan!Z18</f>
        <v>0</v>
      </c>
    </row>
    <row r="18" spans="1:3">
      <c r="A18">
        <f>Jan!D19</f>
        <v>0</v>
      </c>
      <c r="B18">
        <f>Jan!E19</f>
        <v>0</v>
      </c>
      <c r="C18" s="835">
        <f>Jan!Z19</f>
        <v>0</v>
      </c>
    </row>
    <row r="19" spans="1:3">
      <c r="A19">
        <f>Jan!D20</f>
        <v>0</v>
      </c>
      <c r="B19">
        <f>Jan!E20</f>
        <v>0</v>
      </c>
      <c r="C19" s="835">
        <f>Jan!Z20</f>
        <v>0</v>
      </c>
    </row>
    <row r="20" spans="1:3">
      <c r="A20">
        <f>Jan!D21</f>
        <v>0</v>
      </c>
      <c r="B20">
        <f>Jan!E21</f>
        <v>0</v>
      </c>
      <c r="C20" s="835">
        <f>Jan!Z21</f>
        <v>0</v>
      </c>
    </row>
    <row r="21" spans="1:3">
      <c r="A21">
        <f>Jan!D22</f>
        <v>0</v>
      </c>
      <c r="B21">
        <f>Jan!E22</f>
        <v>0</v>
      </c>
      <c r="C21" s="835">
        <f>Jan!Z22</f>
        <v>0</v>
      </c>
    </row>
    <row r="22" spans="1:3">
      <c r="A22">
        <f>Jan!D23</f>
        <v>0</v>
      </c>
      <c r="B22">
        <f>Jan!E23</f>
        <v>0</v>
      </c>
      <c r="C22" s="835">
        <f>Jan!Z23</f>
        <v>0</v>
      </c>
    </row>
    <row r="23" spans="1:3">
      <c r="A23">
        <f>Jan!D24</f>
        <v>0</v>
      </c>
      <c r="B23">
        <f>Jan!E24</f>
        <v>0</v>
      </c>
      <c r="C23" s="835">
        <f>Jan!Z24</f>
        <v>0</v>
      </c>
    </row>
    <row r="24" spans="1:3">
      <c r="A24">
        <f>Jan!D25</f>
        <v>0</v>
      </c>
      <c r="B24">
        <f>Jan!E25</f>
        <v>0</v>
      </c>
      <c r="C24" s="835">
        <f>Jan!Z25</f>
        <v>0</v>
      </c>
    </row>
    <row r="25" spans="1:3">
      <c r="A25">
        <f>Jan!D26</f>
        <v>0</v>
      </c>
      <c r="B25">
        <f>Jan!E26</f>
        <v>0</v>
      </c>
      <c r="C25" s="835">
        <f>Jan!Z26</f>
        <v>0</v>
      </c>
    </row>
    <row r="26" spans="1:3">
      <c r="A26">
        <f>Jan!D27</f>
        <v>0</v>
      </c>
      <c r="B26">
        <f>Jan!E27</f>
        <v>0</v>
      </c>
      <c r="C26" s="835">
        <f>Jan!Z27</f>
        <v>0</v>
      </c>
    </row>
    <row r="27" spans="1:3">
      <c r="A27">
        <f>Jan!D28</f>
        <v>0</v>
      </c>
      <c r="B27">
        <f>Jan!E28</f>
        <v>0</v>
      </c>
      <c r="C27" s="835">
        <f>Jan!Z28</f>
        <v>0</v>
      </c>
    </row>
    <row r="28" spans="1:3">
      <c r="A28">
        <f>Jan!D29</f>
        <v>0</v>
      </c>
      <c r="B28">
        <f>Jan!E29</f>
        <v>0</v>
      </c>
      <c r="C28" s="835">
        <f>Jan!Z29</f>
        <v>0</v>
      </c>
    </row>
    <row r="29" spans="1:3">
      <c r="A29">
        <f>Jan!D30</f>
        <v>0</v>
      </c>
      <c r="B29">
        <f>Jan!E30</f>
        <v>0</v>
      </c>
      <c r="C29" s="835">
        <f>Jan!Z30</f>
        <v>0</v>
      </c>
    </row>
    <row r="30" spans="1:3">
      <c r="A30">
        <f>Jan!D31</f>
        <v>0</v>
      </c>
      <c r="B30">
        <f>Jan!E31</f>
        <v>0</v>
      </c>
      <c r="C30" s="835">
        <f>Jan!Z31</f>
        <v>0</v>
      </c>
    </row>
    <row r="31" spans="1:3">
      <c r="A31">
        <f>Jan!D32</f>
        <v>0</v>
      </c>
      <c r="B31">
        <f>Jan!E32</f>
        <v>0</v>
      </c>
      <c r="C31" s="835">
        <f>Jan!Z32</f>
        <v>0</v>
      </c>
    </row>
    <row r="32" spans="1:3">
      <c r="A32">
        <f>Jan!D33</f>
        <v>0</v>
      </c>
      <c r="B32">
        <f>Jan!E33</f>
        <v>0</v>
      </c>
      <c r="C32" s="835">
        <f>Jan!Z33</f>
        <v>0</v>
      </c>
    </row>
    <row r="33" spans="1:3">
      <c r="A33">
        <f>Jan!D34</f>
        <v>0</v>
      </c>
      <c r="B33">
        <f>Jan!E34</f>
        <v>0</v>
      </c>
      <c r="C33" s="835">
        <f>Jan!Z34</f>
        <v>0</v>
      </c>
    </row>
    <row r="34" spans="1:3">
      <c r="A34">
        <f>Jan!D35</f>
        <v>0</v>
      </c>
      <c r="B34">
        <f>Jan!E35</f>
        <v>0</v>
      </c>
      <c r="C34" s="835">
        <f>Jan!Z35</f>
        <v>0</v>
      </c>
    </row>
    <row r="35" spans="1:3">
      <c r="A35">
        <f>Jan!D36</f>
        <v>0</v>
      </c>
      <c r="B35">
        <f>Jan!E36</f>
        <v>0</v>
      </c>
      <c r="C35" s="835">
        <f>Jan!Z36</f>
        <v>0</v>
      </c>
    </row>
    <row r="36" spans="1:3">
      <c r="A36">
        <f>Jan!D37</f>
        <v>0</v>
      </c>
      <c r="B36">
        <f>Jan!E37</f>
        <v>0</v>
      </c>
      <c r="C36" s="835">
        <f>Jan!Z37</f>
        <v>0</v>
      </c>
    </row>
    <row r="37" spans="1:3">
      <c r="A37">
        <f>Jan!D38</f>
        <v>0</v>
      </c>
      <c r="B37">
        <f>Jan!E38</f>
        <v>0</v>
      </c>
      <c r="C37" s="835">
        <f>Jan!Z38</f>
        <v>0</v>
      </c>
    </row>
    <row r="38" spans="1:3">
      <c r="A38">
        <f>Jan!D39</f>
        <v>0</v>
      </c>
      <c r="B38">
        <f>Jan!E39</f>
        <v>0</v>
      </c>
      <c r="C38" s="835">
        <f>Jan!Z39</f>
        <v>0</v>
      </c>
    </row>
    <row r="39" spans="1:3">
      <c r="A39">
        <f>Jan!D40</f>
        <v>0</v>
      </c>
      <c r="B39">
        <f>Jan!E40</f>
        <v>0</v>
      </c>
      <c r="C39" s="835">
        <f>Jan!Z40</f>
        <v>0</v>
      </c>
    </row>
    <row r="40" spans="1:3">
      <c r="A40">
        <f>Jan!D41</f>
        <v>0</v>
      </c>
      <c r="B40">
        <f>Jan!E41</f>
        <v>0</v>
      </c>
      <c r="C40" s="835">
        <f>Jan!Z41</f>
        <v>0</v>
      </c>
    </row>
    <row r="41" spans="1:3">
      <c r="A41">
        <f>Jan!D42</f>
        <v>0</v>
      </c>
      <c r="B41">
        <f>Jan!E42</f>
        <v>0</v>
      </c>
      <c r="C41" s="835">
        <f>Jan!Z42</f>
        <v>0</v>
      </c>
    </row>
    <row r="42" spans="1:3">
      <c r="A42">
        <f>Jan!D43</f>
        <v>0</v>
      </c>
      <c r="B42">
        <f>Jan!E43</f>
        <v>0</v>
      </c>
      <c r="C42" s="835">
        <f>Jan!Z43</f>
        <v>0</v>
      </c>
    </row>
    <row r="43" spans="1:3">
      <c r="A43">
        <f>Jan!D44</f>
        <v>0</v>
      </c>
      <c r="B43">
        <f>Jan!E44</f>
        <v>0</v>
      </c>
      <c r="C43" s="835">
        <f>Jan!Z44</f>
        <v>0</v>
      </c>
    </row>
    <row r="44" spans="1:3">
      <c r="A44">
        <f>Jan!D45</f>
        <v>0</v>
      </c>
      <c r="B44">
        <f>Jan!E45</f>
        <v>0</v>
      </c>
      <c r="C44" s="835">
        <f>Jan!Z45</f>
        <v>0</v>
      </c>
    </row>
    <row r="45" spans="1:3">
      <c r="A45">
        <f>Jan!D46</f>
        <v>0</v>
      </c>
      <c r="B45">
        <f>Jan!E46</f>
        <v>0</v>
      </c>
      <c r="C45" s="835">
        <f>Jan!Z46</f>
        <v>0</v>
      </c>
    </row>
    <row r="46" spans="1:3">
      <c r="A46">
        <f>Jan!D47</f>
        <v>0</v>
      </c>
      <c r="B46">
        <f>Jan!E47</f>
        <v>0</v>
      </c>
      <c r="C46" s="835">
        <f>Jan!Z47</f>
        <v>0</v>
      </c>
    </row>
    <row r="47" spans="1:3">
      <c r="A47">
        <f>Jan!D48</f>
        <v>0</v>
      </c>
      <c r="B47">
        <f>Jan!E48</f>
        <v>0</v>
      </c>
      <c r="C47" s="835">
        <f>Jan!Z48</f>
        <v>0</v>
      </c>
    </row>
    <row r="48" spans="1:3">
      <c r="A48">
        <f>Jan!D49</f>
        <v>0</v>
      </c>
      <c r="B48">
        <f>Jan!E49</f>
        <v>0</v>
      </c>
      <c r="C48" s="835">
        <f>Jan!Z49</f>
        <v>0</v>
      </c>
    </row>
    <row r="49" spans="1:7" s="154" customFormat="1" ht="13.5" thickBot="1">
      <c r="A49" s="154" t="s">
        <v>156</v>
      </c>
      <c r="C49" s="837">
        <f>SUM(C3:C48)</f>
        <v>0</v>
      </c>
      <c r="G49" s="849"/>
    </row>
    <row r="50" spans="1:7" ht="13" thickTop="1">
      <c r="A50">
        <f>Feb!D4</f>
        <v>0</v>
      </c>
      <c r="B50">
        <f>Feb!E4</f>
        <v>0</v>
      </c>
      <c r="C50" s="835">
        <f>Feb!Z4</f>
        <v>0</v>
      </c>
    </row>
    <row r="51" spans="1:7">
      <c r="A51">
        <f>Feb!D5</f>
        <v>0</v>
      </c>
      <c r="B51">
        <f>Feb!E5</f>
        <v>0</v>
      </c>
      <c r="C51" s="835">
        <f>Feb!Z5</f>
        <v>0</v>
      </c>
    </row>
    <row r="52" spans="1:7">
      <c r="A52">
        <f>Feb!D6</f>
        <v>0</v>
      </c>
      <c r="B52">
        <f>Feb!E6</f>
        <v>0</v>
      </c>
      <c r="C52" s="835">
        <f>Feb!Z6</f>
        <v>0</v>
      </c>
    </row>
    <row r="53" spans="1:7">
      <c r="A53">
        <f>Feb!D7</f>
        <v>0</v>
      </c>
      <c r="B53">
        <f>Feb!E7</f>
        <v>0</v>
      </c>
      <c r="C53" s="835">
        <f>Feb!Z7</f>
        <v>0</v>
      </c>
    </row>
    <row r="54" spans="1:7">
      <c r="A54">
        <f>Feb!D8</f>
        <v>0</v>
      </c>
      <c r="B54">
        <f>Feb!E8</f>
        <v>0</v>
      </c>
      <c r="C54" s="835">
        <f>Feb!Z8</f>
        <v>0</v>
      </c>
    </row>
    <row r="55" spans="1:7">
      <c r="A55">
        <f>Feb!D9</f>
        <v>0</v>
      </c>
      <c r="B55">
        <f>Feb!E9</f>
        <v>0</v>
      </c>
      <c r="C55" s="835">
        <f>Feb!Z9</f>
        <v>0</v>
      </c>
    </row>
    <row r="56" spans="1:7">
      <c r="A56">
        <f>Feb!D10</f>
        <v>0</v>
      </c>
      <c r="B56">
        <f>Feb!E10</f>
        <v>0</v>
      </c>
      <c r="C56" s="835">
        <f>Feb!Z10</f>
        <v>0</v>
      </c>
    </row>
    <row r="57" spans="1:7">
      <c r="A57">
        <f>Feb!D11</f>
        <v>0</v>
      </c>
      <c r="B57">
        <f>Feb!E11</f>
        <v>0</v>
      </c>
      <c r="C57" s="835">
        <f>Feb!Z11</f>
        <v>0</v>
      </c>
    </row>
    <row r="58" spans="1:7">
      <c r="A58">
        <f>Feb!D12</f>
        <v>0</v>
      </c>
      <c r="B58">
        <f>Feb!E12</f>
        <v>0</v>
      </c>
      <c r="C58" s="835">
        <f>Feb!Z12</f>
        <v>0</v>
      </c>
    </row>
    <row r="59" spans="1:7">
      <c r="A59">
        <f>Feb!D13</f>
        <v>0</v>
      </c>
      <c r="B59">
        <f>Feb!E13</f>
        <v>0</v>
      </c>
      <c r="C59" s="835">
        <f>Feb!Z13</f>
        <v>0</v>
      </c>
    </row>
    <row r="60" spans="1:7">
      <c r="A60">
        <f>Feb!D14</f>
        <v>0</v>
      </c>
      <c r="B60">
        <f>Feb!E14</f>
        <v>0</v>
      </c>
      <c r="C60" s="835">
        <f>Feb!Z14</f>
        <v>0</v>
      </c>
    </row>
    <row r="61" spans="1:7">
      <c r="A61">
        <f>Feb!D15</f>
        <v>0</v>
      </c>
      <c r="B61">
        <f>Feb!E15</f>
        <v>0</v>
      </c>
      <c r="C61" s="835">
        <f>Feb!Z15</f>
        <v>0</v>
      </c>
    </row>
    <row r="62" spans="1:7">
      <c r="A62">
        <f>Feb!D16</f>
        <v>0</v>
      </c>
      <c r="B62">
        <f>Feb!E16</f>
        <v>0</v>
      </c>
      <c r="C62" s="835">
        <f>Feb!Z16</f>
        <v>0</v>
      </c>
    </row>
    <row r="63" spans="1:7">
      <c r="A63">
        <f>Feb!D17</f>
        <v>0</v>
      </c>
      <c r="B63">
        <f>Feb!E17</f>
        <v>0</v>
      </c>
      <c r="C63" s="835">
        <f>Feb!Z17</f>
        <v>0</v>
      </c>
    </row>
    <row r="64" spans="1:7">
      <c r="A64">
        <f>Feb!D18</f>
        <v>0</v>
      </c>
      <c r="B64">
        <f>Feb!E18</f>
        <v>0</v>
      </c>
      <c r="C64" s="835">
        <f>Feb!Z18</f>
        <v>0</v>
      </c>
    </row>
    <row r="65" spans="1:3">
      <c r="A65">
        <f>Feb!D19</f>
        <v>0</v>
      </c>
      <c r="B65">
        <f>Feb!E19</f>
        <v>0</v>
      </c>
      <c r="C65" s="835">
        <f>Feb!Z19</f>
        <v>0</v>
      </c>
    </row>
    <row r="66" spans="1:3">
      <c r="A66">
        <f>Feb!D20</f>
        <v>0</v>
      </c>
      <c r="B66">
        <f>Feb!E20</f>
        <v>0</v>
      </c>
      <c r="C66" s="835">
        <f>Feb!Z20</f>
        <v>0</v>
      </c>
    </row>
    <row r="67" spans="1:3">
      <c r="A67">
        <f>Feb!D21</f>
        <v>0</v>
      </c>
      <c r="B67">
        <f>Feb!E21</f>
        <v>0</v>
      </c>
      <c r="C67" s="835">
        <f>Feb!Z21</f>
        <v>0</v>
      </c>
    </row>
    <row r="68" spans="1:3">
      <c r="A68">
        <f>Feb!D22</f>
        <v>0</v>
      </c>
      <c r="B68">
        <f>Feb!E22</f>
        <v>0</v>
      </c>
      <c r="C68" s="835">
        <f>Feb!Z22</f>
        <v>0</v>
      </c>
    </row>
    <row r="69" spans="1:3">
      <c r="A69">
        <f>Feb!D23</f>
        <v>0</v>
      </c>
      <c r="B69">
        <f>Feb!E23</f>
        <v>0</v>
      </c>
      <c r="C69" s="835">
        <f>Feb!Z23</f>
        <v>0</v>
      </c>
    </row>
    <row r="70" spans="1:3">
      <c r="A70">
        <f>Feb!D24</f>
        <v>0</v>
      </c>
      <c r="B70">
        <f>Feb!E24</f>
        <v>0</v>
      </c>
      <c r="C70" s="835">
        <f>Feb!Z24</f>
        <v>0</v>
      </c>
    </row>
    <row r="71" spans="1:3">
      <c r="A71">
        <f>Feb!D25</f>
        <v>0</v>
      </c>
      <c r="B71">
        <f>Feb!E25</f>
        <v>0</v>
      </c>
      <c r="C71" s="835">
        <f>Feb!Z25</f>
        <v>0</v>
      </c>
    </row>
    <row r="72" spans="1:3">
      <c r="A72">
        <f>Feb!D26</f>
        <v>0</v>
      </c>
      <c r="B72">
        <f>Feb!E26</f>
        <v>0</v>
      </c>
      <c r="C72" s="835">
        <f>Feb!Z26</f>
        <v>0</v>
      </c>
    </row>
    <row r="73" spans="1:3">
      <c r="A73">
        <f>Feb!D27</f>
        <v>0</v>
      </c>
      <c r="B73">
        <f>Feb!E27</f>
        <v>0</v>
      </c>
      <c r="C73" s="835">
        <f>Feb!Z27</f>
        <v>0</v>
      </c>
    </row>
    <row r="74" spans="1:3">
      <c r="A74">
        <f>Feb!D28</f>
        <v>0</v>
      </c>
      <c r="B74">
        <f>Feb!E28</f>
        <v>0</v>
      </c>
      <c r="C74" s="835">
        <f>Feb!Z28</f>
        <v>0</v>
      </c>
    </row>
    <row r="75" spans="1:3">
      <c r="A75">
        <f>Feb!D29</f>
        <v>0</v>
      </c>
      <c r="B75">
        <f>Feb!E29</f>
        <v>0</v>
      </c>
      <c r="C75" s="835">
        <f>Feb!Z29</f>
        <v>0</v>
      </c>
    </row>
    <row r="76" spans="1:3">
      <c r="A76">
        <f>Feb!D30</f>
        <v>0</v>
      </c>
      <c r="B76">
        <f>Feb!E30</f>
        <v>0</v>
      </c>
      <c r="C76" s="835">
        <f>Feb!Z30</f>
        <v>0</v>
      </c>
    </row>
    <row r="77" spans="1:3">
      <c r="A77">
        <f>Feb!D31</f>
        <v>0</v>
      </c>
      <c r="B77">
        <f>Feb!E31</f>
        <v>0</v>
      </c>
      <c r="C77" s="835">
        <f>Feb!Z31</f>
        <v>0</v>
      </c>
    </row>
    <row r="78" spans="1:3">
      <c r="A78">
        <f>Feb!D32</f>
        <v>0</v>
      </c>
      <c r="B78">
        <f>Feb!E32</f>
        <v>0</v>
      </c>
      <c r="C78" s="835">
        <f>Feb!Z32</f>
        <v>0</v>
      </c>
    </row>
    <row r="79" spans="1:3">
      <c r="A79">
        <f>Feb!D33</f>
        <v>0</v>
      </c>
      <c r="B79">
        <f>Feb!E33</f>
        <v>0</v>
      </c>
      <c r="C79" s="835">
        <f>Feb!Z33</f>
        <v>0</v>
      </c>
    </row>
    <row r="80" spans="1:3">
      <c r="A80">
        <f>Feb!D34</f>
        <v>0</v>
      </c>
      <c r="B80">
        <f>Feb!E34</f>
        <v>0</v>
      </c>
      <c r="C80" s="835">
        <f>Feb!Z34</f>
        <v>0</v>
      </c>
    </row>
    <row r="81" spans="1:3">
      <c r="A81">
        <f>Feb!D35</f>
        <v>0</v>
      </c>
      <c r="B81">
        <f>Feb!E35</f>
        <v>0</v>
      </c>
      <c r="C81" s="835">
        <f>Feb!Z35</f>
        <v>0</v>
      </c>
    </row>
    <row r="82" spans="1:3">
      <c r="A82">
        <f>Feb!D36</f>
        <v>0</v>
      </c>
      <c r="B82">
        <f>Feb!E36</f>
        <v>0</v>
      </c>
      <c r="C82" s="835">
        <f>Feb!Z36</f>
        <v>0</v>
      </c>
    </row>
    <row r="83" spans="1:3">
      <c r="A83">
        <f>Feb!D37</f>
        <v>0</v>
      </c>
      <c r="B83">
        <f>Feb!E37</f>
        <v>0</v>
      </c>
      <c r="C83" s="835">
        <f>Feb!Z37</f>
        <v>0</v>
      </c>
    </row>
    <row r="84" spans="1:3">
      <c r="A84">
        <f>Feb!D38</f>
        <v>0</v>
      </c>
      <c r="B84">
        <f>Feb!E38</f>
        <v>0</v>
      </c>
      <c r="C84" s="835">
        <f>Feb!Z38</f>
        <v>0</v>
      </c>
    </row>
    <row r="85" spans="1:3">
      <c r="A85">
        <f>Feb!D39</f>
        <v>0</v>
      </c>
      <c r="B85">
        <f>Feb!E39</f>
        <v>0</v>
      </c>
      <c r="C85" s="835">
        <f>Feb!Z39</f>
        <v>0</v>
      </c>
    </row>
    <row r="86" spans="1:3">
      <c r="A86">
        <f>Feb!D40</f>
        <v>0</v>
      </c>
      <c r="B86">
        <f>Feb!E40</f>
        <v>0</v>
      </c>
      <c r="C86" s="835">
        <f>Feb!Z40</f>
        <v>0</v>
      </c>
    </row>
    <row r="87" spans="1:3">
      <c r="A87">
        <f>Feb!D41</f>
        <v>0</v>
      </c>
      <c r="B87">
        <f>Feb!E41</f>
        <v>0</v>
      </c>
      <c r="C87" s="835">
        <f>Feb!Z41</f>
        <v>0</v>
      </c>
    </row>
    <row r="88" spans="1:3">
      <c r="A88">
        <f>Feb!D42</f>
        <v>0</v>
      </c>
      <c r="B88">
        <f>Feb!E42</f>
        <v>0</v>
      </c>
      <c r="C88" s="835">
        <f>Feb!Z42</f>
        <v>0</v>
      </c>
    </row>
    <row r="89" spans="1:3">
      <c r="A89">
        <f>Feb!D43</f>
        <v>0</v>
      </c>
      <c r="B89">
        <f>Feb!E43</f>
        <v>0</v>
      </c>
      <c r="C89" s="835">
        <f>Feb!Z43</f>
        <v>0</v>
      </c>
    </row>
    <row r="90" spans="1:3">
      <c r="A90">
        <f>Feb!D44</f>
        <v>0</v>
      </c>
      <c r="B90">
        <f>Feb!E44</f>
        <v>0</v>
      </c>
      <c r="C90" s="835">
        <f>Feb!Z44</f>
        <v>0</v>
      </c>
    </row>
    <row r="91" spans="1:3">
      <c r="A91">
        <f>Feb!D45</f>
        <v>0</v>
      </c>
      <c r="B91">
        <f>Feb!E45</f>
        <v>0</v>
      </c>
      <c r="C91" s="835">
        <f>Feb!Z45</f>
        <v>0</v>
      </c>
    </row>
    <row r="92" spans="1:3">
      <c r="A92">
        <f>Feb!D46</f>
        <v>0</v>
      </c>
      <c r="B92">
        <f>Feb!E46</f>
        <v>0</v>
      </c>
      <c r="C92" s="835">
        <f>Feb!Z46</f>
        <v>0</v>
      </c>
    </row>
    <row r="93" spans="1:3">
      <c r="A93">
        <f>Feb!D47</f>
        <v>0</v>
      </c>
      <c r="B93">
        <f>Feb!E47</f>
        <v>0</v>
      </c>
      <c r="C93" s="835">
        <f>Feb!Z47</f>
        <v>0</v>
      </c>
    </row>
    <row r="94" spans="1:3">
      <c r="A94">
        <f>Feb!D48</f>
        <v>0</v>
      </c>
      <c r="B94">
        <f>Feb!E48</f>
        <v>0</v>
      </c>
      <c r="C94" s="835">
        <f>Feb!Z48</f>
        <v>0</v>
      </c>
    </row>
    <row r="95" spans="1:3">
      <c r="A95">
        <f>Feb!D49</f>
        <v>0</v>
      </c>
      <c r="B95">
        <f>Feb!E49</f>
        <v>0</v>
      </c>
      <c r="C95" s="835">
        <f>Feb!Z49</f>
        <v>0</v>
      </c>
    </row>
    <row r="96" spans="1:3" ht="13">
      <c r="A96" s="154" t="s">
        <v>131</v>
      </c>
      <c r="C96" s="850">
        <f>SUM(C50:C95)</f>
        <v>0</v>
      </c>
    </row>
    <row r="97" spans="1:3">
      <c r="A97">
        <f>March!D4</f>
        <v>0</v>
      </c>
      <c r="B97">
        <f>March!E4</f>
        <v>0</v>
      </c>
      <c r="C97" s="835">
        <f>March!Z4</f>
        <v>0</v>
      </c>
    </row>
    <row r="98" spans="1:3">
      <c r="A98">
        <f>March!D5</f>
        <v>0</v>
      </c>
      <c r="B98">
        <f>March!E5</f>
        <v>0</v>
      </c>
      <c r="C98" s="835">
        <f>March!Z5</f>
        <v>0</v>
      </c>
    </row>
    <row r="99" spans="1:3">
      <c r="A99">
        <f>March!D6</f>
        <v>0</v>
      </c>
      <c r="B99">
        <f>March!E6</f>
        <v>0</v>
      </c>
      <c r="C99" s="835">
        <f>March!Z6</f>
        <v>0</v>
      </c>
    </row>
    <row r="100" spans="1:3">
      <c r="A100">
        <f>March!D7</f>
        <v>0</v>
      </c>
      <c r="B100">
        <f>March!E7</f>
        <v>0</v>
      </c>
      <c r="C100" s="835">
        <f>March!Z7</f>
        <v>0</v>
      </c>
    </row>
    <row r="101" spans="1:3">
      <c r="A101">
        <f>March!D8</f>
        <v>0</v>
      </c>
      <c r="B101">
        <f>March!E8</f>
        <v>0</v>
      </c>
      <c r="C101" s="835">
        <f>March!Z8</f>
        <v>0</v>
      </c>
    </row>
    <row r="102" spans="1:3">
      <c r="A102">
        <f>March!D9</f>
        <v>0</v>
      </c>
      <c r="B102">
        <f>March!E9</f>
        <v>0</v>
      </c>
      <c r="C102" s="835">
        <f>March!Z9</f>
        <v>0</v>
      </c>
    </row>
    <row r="103" spans="1:3">
      <c r="A103">
        <f>March!D10</f>
        <v>0</v>
      </c>
      <c r="B103">
        <f>March!E10</f>
        <v>0</v>
      </c>
      <c r="C103" s="835">
        <f>March!Z10</f>
        <v>0</v>
      </c>
    </row>
    <row r="104" spans="1:3">
      <c r="A104">
        <f>March!D11</f>
        <v>0</v>
      </c>
      <c r="B104">
        <f>March!E11</f>
        <v>0</v>
      </c>
      <c r="C104" s="835">
        <f>March!Z11</f>
        <v>0</v>
      </c>
    </row>
    <row r="105" spans="1:3">
      <c r="A105">
        <f>March!D12</f>
        <v>0</v>
      </c>
      <c r="B105">
        <f>March!E12</f>
        <v>0</v>
      </c>
      <c r="C105" s="835">
        <f>March!Z12</f>
        <v>0</v>
      </c>
    </row>
    <row r="106" spans="1:3">
      <c r="A106">
        <f>March!D13</f>
        <v>0</v>
      </c>
      <c r="B106">
        <f>March!E13</f>
        <v>0</v>
      </c>
      <c r="C106" s="835">
        <f>March!Z13</f>
        <v>0</v>
      </c>
    </row>
    <row r="107" spans="1:3">
      <c r="A107">
        <f>March!D14</f>
        <v>0</v>
      </c>
      <c r="B107">
        <f>March!E14</f>
        <v>0</v>
      </c>
      <c r="C107" s="835">
        <f>March!Z14</f>
        <v>0</v>
      </c>
    </row>
    <row r="108" spans="1:3">
      <c r="A108">
        <f>March!D15</f>
        <v>0</v>
      </c>
      <c r="B108">
        <f>March!E15</f>
        <v>0</v>
      </c>
      <c r="C108" s="835">
        <f>March!Z15</f>
        <v>0</v>
      </c>
    </row>
    <row r="109" spans="1:3">
      <c r="A109">
        <f>March!D16</f>
        <v>0</v>
      </c>
      <c r="B109">
        <f>March!E16</f>
        <v>0</v>
      </c>
      <c r="C109" s="835">
        <f>March!Z16</f>
        <v>0</v>
      </c>
    </row>
    <row r="110" spans="1:3">
      <c r="A110">
        <f>March!D17</f>
        <v>0</v>
      </c>
      <c r="B110">
        <f>March!E17</f>
        <v>0</v>
      </c>
      <c r="C110" s="835">
        <f>March!Z17</f>
        <v>0</v>
      </c>
    </row>
    <row r="111" spans="1:3">
      <c r="A111">
        <f>March!D18</f>
        <v>0</v>
      </c>
      <c r="B111">
        <f>March!E18</f>
        <v>0</v>
      </c>
      <c r="C111" s="835">
        <f>March!Z18</f>
        <v>0</v>
      </c>
    </row>
    <row r="112" spans="1:3">
      <c r="A112">
        <f>March!D19</f>
        <v>0</v>
      </c>
      <c r="B112">
        <f>March!E19</f>
        <v>0</v>
      </c>
      <c r="C112" s="835">
        <f>March!Z19</f>
        <v>0</v>
      </c>
    </row>
    <row r="113" spans="1:3">
      <c r="A113">
        <f>March!D20</f>
        <v>0</v>
      </c>
      <c r="B113">
        <f>March!E20</f>
        <v>0</v>
      </c>
      <c r="C113" s="835">
        <f>March!Z20</f>
        <v>0</v>
      </c>
    </row>
    <row r="114" spans="1:3">
      <c r="A114">
        <f>March!D21</f>
        <v>0</v>
      </c>
      <c r="B114">
        <f>March!E21</f>
        <v>0</v>
      </c>
      <c r="C114" s="835">
        <f>March!Z21</f>
        <v>0</v>
      </c>
    </row>
    <row r="115" spans="1:3">
      <c r="A115">
        <f>March!D22</f>
        <v>0</v>
      </c>
      <c r="B115">
        <f>March!E22</f>
        <v>0</v>
      </c>
      <c r="C115" s="835">
        <f>March!Z22</f>
        <v>0</v>
      </c>
    </row>
    <row r="116" spans="1:3">
      <c r="A116">
        <f>March!D23</f>
        <v>0</v>
      </c>
      <c r="B116">
        <f>March!E23</f>
        <v>0</v>
      </c>
      <c r="C116" s="835">
        <f>March!Z23</f>
        <v>0</v>
      </c>
    </row>
    <row r="117" spans="1:3">
      <c r="A117">
        <f>March!D24</f>
        <v>0</v>
      </c>
      <c r="B117">
        <f>March!E24</f>
        <v>0</v>
      </c>
      <c r="C117" s="835">
        <f>March!Z24</f>
        <v>0</v>
      </c>
    </row>
    <row r="118" spans="1:3">
      <c r="A118">
        <f>March!D25</f>
        <v>0</v>
      </c>
      <c r="B118">
        <f>March!E25</f>
        <v>0</v>
      </c>
      <c r="C118" s="835">
        <f>March!Z25</f>
        <v>0</v>
      </c>
    </row>
    <row r="119" spans="1:3">
      <c r="A119">
        <f>March!D26</f>
        <v>0</v>
      </c>
      <c r="B119">
        <f>March!E26</f>
        <v>0</v>
      </c>
      <c r="C119" s="835">
        <f>March!Z26</f>
        <v>0</v>
      </c>
    </row>
    <row r="120" spans="1:3">
      <c r="A120">
        <f>March!D27</f>
        <v>0</v>
      </c>
      <c r="B120">
        <f>March!E27</f>
        <v>0</v>
      </c>
      <c r="C120" s="835">
        <f>March!Z27</f>
        <v>0</v>
      </c>
    </row>
    <row r="121" spans="1:3">
      <c r="A121">
        <f>March!D28</f>
        <v>0</v>
      </c>
      <c r="B121">
        <f>March!E28</f>
        <v>0</v>
      </c>
      <c r="C121" s="835">
        <f>March!Z28</f>
        <v>0</v>
      </c>
    </row>
    <row r="122" spans="1:3">
      <c r="A122">
        <f>March!D29</f>
        <v>0</v>
      </c>
      <c r="B122">
        <f>March!E29</f>
        <v>0</v>
      </c>
      <c r="C122" s="835">
        <f>March!Z29</f>
        <v>0</v>
      </c>
    </row>
    <row r="123" spans="1:3">
      <c r="A123">
        <f>March!D30</f>
        <v>0</v>
      </c>
      <c r="B123">
        <f>March!E30</f>
        <v>0</v>
      </c>
      <c r="C123" s="835">
        <f>March!Z30</f>
        <v>0</v>
      </c>
    </row>
    <row r="124" spans="1:3">
      <c r="A124">
        <f>March!D31</f>
        <v>0</v>
      </c>
      <c r="B124">
        <f>March!E31</f>
        <v>0</v>
      </c>
      <c r="C124" s="835">
        <f>March!Z31</f>
        <v>0</v>
      </c>
    </row>
    <row r="125" spans="1:3">
      <c r="A125">
        <f>March!D32</f>
        <v>0</v>
      </c>
      <c r="B125">
        <f>March!E32</f>
        <v>0</v>
      </c>
      <c r="C125" s="835">
        <f>March!Z32</f>
        <v>0</v>
      </c>
    </row>
    <row r="126" spans="1:3">
      <c r="A126">
        <f>March!D33</f>
        <v>0</v>
      </c>
      <c r="B126">
        <f>March!E33</f>
        <v>0</v>
      </c>
      <c r="C126" s="835">
        <f>March!Z33</f>
        <v>0</v>
      </c>
    </row>
    <row r="127" spans="1:3">
      <c r="A127">
        <f>March!D34</f>
        <v>0</v>
      </c>
      <c r="B127">
        <f>March!E34</f>
        <v>0</v>
      </c>
      <c r="C127" s="835">
        <f>March!Z34</f>
        <v>0</v>
      </c>
    </row>
    <row r="128" spans="1:3">
      <c r="A128">
        <f>March!D35</f>
        <v>0</v>
      </c>
      <c r="B128">
        <f>March!E35</f>
        <v>0</v>
      </c>
      <c r="C128" s="835">
        <f>March!Z35</f>
        <v>0</v>
      </c>
    </row>
    <row r="129" spans="1:3">
      <c r="A129">
        <f>March!D36</f>
        <v>0</v>
      </c>
      <c r="B129">
        <f>March!E36</f>
        <v>0</v>
      </c>
      <c r="C129" s="835">
        <f>March!Z36</f>
        <v>0</v>
      </c>
    </row>
    <row r="130" spans="1:3">
      <c r="A130">
        <f>March!D37</f>
        <v>0</v>
      </c>
      <c r="B130">
        <f>March!E37</f>
        <v>0</v>
      </c>
      <c r="C130" s="835">
        <f>March!Z37</f>
        <v>0</v>
      </c>
    </row>
    <row r="131" spans="1:3">
      <c r="A131">
        <f>March!D38</f>
        <v>0</v>
      </c>
      <c r="B131">
        <f>March!E38</f>
        <v>0</v>
      </c>
      <c r="C131" s="835">
        <f>March!Z38</f>
        <v>0</v>
      </c>
    </row>
    <row r="132" spans="1:3">
      <c r="A132">
        <f>March!D39</f>
        <v>0</v>
      </c>
      <c r="B132">
        <f>March!E39</f>
        <v>0</v>
      </c>
      <c r="C132" s="835">
        <f>March!Z39</f>
        <v>0</v>
      </c>
    </row>
    <row r="133" spans="1:3">
      <c r="A133">
        <f>March!D40</f>
        <v>0</v>
      </c>
      <c r="B133">
        <f>March!E40</f>
        <v>0</v>
      </c>
      <c r="C133" s="835">
        <f>March!Z40</f>
        <v>0</v>
      </c>
    </row>
    <row r="134" spans="1:3">
      <c r="A134">
        <f>March!D41</f>
        <v>0</v>
      </c>
      <c r="B134">
        <f>March!E41</f>
        <v>0</v>
      </c>
      <c r="C134" s="835">
        <f>March!Z41</f>
        <v>0</v>
      </c>
    </row>
    <row r="135" spans="1:3">
      <c r="A135">
        <f>March!D42</f>
        <v>0</v>
      </c>
      <c r="B135">
        <f>March!E42</f>
        <v>0</v>
      </c>
      <c r="C135" s="835">
        <f>March!Z42</f>
        <v>0</v>
      </c>
    </row>
    <row r="136" spans="1:3">
      <c r="A136">
        <f>March!D43</f>
        <v>0</v>
      </c>
      <c r="B136">
        <f>March!E43</f>
        <v>0</v>
      </c>
      <c r="C136" s="835">
        <f>March!Z43</f>
        <v>0</v>
      </c>
    </row>
    <row r="137" spans="1:3">
      <c r="A137">
        <f>March!D44</f>
        <v>0</v>
      </c>
      <c r="B137">
        <f>March!E44</f>
        <v>0</v>
      </c>
      <c r="C137" s="835">
        <f>March!Z44</f>
        <v>0</v>
      </c>
    </row>
    <row r="138" spans="1:3">
      <c r="A138">
        <f>March!D45</f>
        <v>0</v>
      </c>
      <c r="B138">
        <f>March!E45</f>
        <v>0</v>
      </c>
      <c r="C138" s="835">
        <f>March!Z45</f>
        <v>0</v>
      </c>
    </row>
    <row r="139" spans="1:3">
      <c r="A139">
        <f>March!D46</f>
        <v>0</v>
      </c>
      <c r="B139">
        <f>March!E46</f>
        <v>0</v>
      </c>
      <c r="C139" s="835">
        <f>March!Z46</f>
        <v>0</v>
      </c>
    </row>
    <row r="140" spans="1:3">
      <c r="A140">
        <f>March!D47</f>
        <v>0</v>
      </c>
      <c r="B140">
        <f>March!E47</f>
        <v>0</v>
      </c>
      <c r="C140" s="835">
        <f>March!Z47</f>
        <v>0</v>
      </c>
    </row>
    <row r="141" spans="1:3">
      <c r="A141">
        <f>March!D48</f>
        <v>0</v>
      </c>
      <c r="B141">
        <f>March!E48</f>
        <v>0</v>
      </c>
      <c r="C141" s="835">
        <f>March!Z48</f>
        <v>0</v>
      </c>
    </row>
    <row r="142" spans="1:3">
      <c r="A142">
        <f>March!D49</f>
        <v>0</v>
      </c>
      <c r="B142">
        <f>March!E49</f>
        <v>0</v>
      </c>
      <c r="C142" s="835">
        <f>March!Z49</f>
        <v>0</v>
      </c>
    </row>
    <row r="143" spans="1:3" ht="13">
      <c r="A143" s="154" t="s">
        <v>132</v>
      </c>
      <c r="C143" s="835"/>
    </row>
    <row r="144" spans="1:3">
      <c r="A144">
        <f>April!D4</f>
        <v>0</v>
      </c>
      <c r="B144">
        <f>April!E4</f>
        <v>0</v>
      </c>
      <c r="C144" s="835">
        <f>April!Z4</f>
        <v>0</v>
      </c>
    </row>
    <row r="145" spans="1:3">
      <c r="A145">
        <f>April!D5</f>
        <v>0</v>
      </c>
      <c r="B145">
        <f>April!E5</f>
        <v>0</v>
      </c>
      <c r="C145" s="835">
        <f>April!Z5</f>
        <v>0</v>
      </c>
    </row>
    <row r="146" spans="1:3">
      <c r="A146">
        <f>April!D6</f>
        <v>0</v>
      </c>
      <c r="B146">
        <f>April!E6</f>
        <v>0</v>
      </c>
      <c r="C146" s="835">
        <f>April!Z6</f>
        <v>0</v>
      </c>
    </row>
    <row r="147" spans="1:3">
      <c r="A147">
        <f>April!D7</f>
        <v>0</v>
      </c>
      <c r="B147">
        <f>April!E7</f>
        <v>0</v>
      </c>
      <c r="C147" s="835">
        <f>April!Z7</f>
        <v>0</v>
      </c>
    </row>
    <row r="148" spans="1:3">
      <c r="A148">
        <f>April!D8</f>
        <v>0</v>
      </c>
      <c r="B148">
        <f>April!E8</f>
        <v>0</v>
      </c>
      <c r="C148" s="835">
        <f>April!Z8</f>
        <v>0</v>
      </c>
    </row>
    <row r="149" spans="1:3">
      <c r="A149">
        <f>April!D9</f>
        <v>0</v>
      </c>
      <c r="B149">
        <f>April!E9</f>
        <v>0</v>
      </c>
      <c r="C149" s="835">
        <f>April!Z9</f>
        <v>0</v>
      </c>
    </row>
    <row r="150" spans="1:3">
      <c r="A150">
        <f>April!D10</f>
        <v>0</v>
      </c>
      <c r="B150">
        <f>April!E10</f>
        <v>0</v>
      </c>
      <c r="C150" s="835">
        <f>April!Z10</f>
        <v>0</v>
      </c>
    </row>
    <row r="151" spans="1:3">
      <c r="A151">
        <f>April!D11</f>
        <v>0</v>
      </c>
      <c r="B151">
        <f>April!E11</f>
        <v>0</v>
      </c>
      <c r="C151" s="835">
        <f>April!Z11</f>
        <v>0</v>
      </c>
    </row>
    <row r="152" spans="1:3">
      <c r="A152">
        <f>April!D12</f>
        <v>0</v>
      </c>
      <c r="B152">
        <f>April!E12</f>
        <v>0</v>
      </c>
      <c r="C152" s="835">
        <f>April!Z12</f>
        <v>0</v>
      </c>
    </row>
    <row r="153" spans="1:3">
      <c r="A153">
        <f>April!D13</f>
        <v>0</v>
      </c>
      <c r="B153">
        <f>April!E13</f>
        <v>0</v>
      </c>
      <c r="C153" s="835">
        <f>April!Z13</f>
        <v>0</v>
      </c>
    </row>
    <row r="154" spans="1:3">
      <c r="A154">
        <f>April!D14</f>
        <v>0</v>
      </c>
      <c r="B154">
        <f>April!E14</f>
        <v>0</v>
      </c>
      <c r="C154" s="835">
        <f>April!Z14</f>
        <v>0</v>
      </c>
    </row>
    <row r="155" spans="1:3">
      <c r="A155">
        <f>April!D15</f>
        <v>0</v>
      </c>
      <c r="B155">
        <f>April!E15</f>
        <v>0</v>
      </c>
      <c r="C155" s="835">
        <f>April!Z15</f>
        <v>0</v>
      </c>
    </row>
    <row r="156" spans="1:3">
      <c r="A156">
        <f>April!D16</f>
        <v>0</v>
      </c>
      <c r="B156">
        <f>April!E16</f>
        <v>0</v>
      </c>
      <c r="C156" s="835">
        <f>April!Z16</f>
        <v>0</v>
      </c>
    </row>
    <row r="157" spans="1:3">
      <c r="A157">
        <f>April!D17</f>
        <v>0</v>
      </c>
      <c r="B157">
        <f>April!E17</f>
        <v>0</v>
      </c>
      <c r="C157" s="835">
        <f>April!Z17</f>
        <v>0</v>
      </c>
    </row>
    <row r="158" spans="1:3">
      <c r="A158">
        <f>April!D18</f>
        <v>0</v>
      </c>
      <c r="B158">
        <f>April!E18</f>
        <v>0</v>
      </c>
      <c r="C158" s="835">
        <f>April!Z18</f>
        <v>0</v>
      </c>
    </row>
    <row r="159" spans="1:3">
      <c r="A159">
        <f>April!D19</f>
        <v>0</v>
      </c>
      <c r="B159">
        <f>April!E19</f>
        <v>0</v>
      </c>
      <c r="C159" s="835">
        <f>April!Z19</f>
        <v>0</v>
      </c>
    </row>
    <row r="160" spans="1:3">
      <c r="A160">
        <f>April!D20</f>
        <v>0</v>
      </c>
      <c r="B160">
        <f>April!E20</f>
        <v>0</v>
      </c>
      <c r="C160" s="835">
        <f>April!Z20</f>
        <v>0</v>
      </c>
    </row>
    <row r="161" spans="1:3">
      <c r="A161">
        <f>April!D21</f>
        <v>0</v>
      </c>
      <c r="B161">
        <f>April!E21</f>
        <v>0</v>
      </c>
      <c r="C161" s="835">
        <f>April!Z21</f>
        <v>0</v>
      </c>
    </row>
    <row r="162" spans="1:3">
      <c r="A162">
        <f>April!D22</f>
        <v>0</v>
      </c>
      <c r="B162">
        <f>April!E22</f>
        <v>0</v>
      </c>
      <c r="C162" s="835">
        <f>April!Z22</f>
        <v>0</v>
      </c>
    </row>
    <row r="163" spans="1:3">
      <c r="A163">
        <f>April!D23</f>
        <v>0</v>
      </c>
      <c r="B163">
        <f>April!E23</f>
        <v>0</v>
      </c>
      <c r="C163" s="835">
        <f>April!Z23</f>
        <v>0</v>
      </c>
    </row>
    <row r="164" spans="1:3">
      <c r="A164">
        <f>April!D24</f>
        <v>0</v>
      </c>
      <c r="B164">
        <f>April!E24</f>
        <v>0</v>
      </c>
      <c r="C164" s="835">
        <f>April!Z24</f>
        <v>0</v>
      </c>
    </row>
    <row r="165" spans="1:3">
      <c r="A165">
        <f>April!D25</f>
        <v>0</v>
      </c>
      <c r="B165">
        <f>April!E25</f>
        <v>0</v>
      </c>
      <c r="C165" s="835">
        <f>April!Z25</f>
        <v>0</v>
      </c>
    </row>
    <row r="166" spans="1:3">
      <c r="A166">
        <f>April!D26</f>
        <v>0</v>
      </c>
      <c r="B166">
        <f>April!E26</f>
        <v>0</v>
      </c>
      <c r="C166" s="835">
        <f>April!Z26</f>
        <v>0</v>
      </c>
    </row>
    <row r="167" spans="1:3">
      <c r="A167">
        <f>April!D27</f>
        <v>0</v>
      </c>
      <c r="B167">
        <f>April!E27</f>
        <v>0</v>
      </c>
      <c r="C167" s="835">
        <f>April!Z27</f>
        <v>0</v>
      </c>
    </row>
    <row r="168" spans="1:3">
      <c r="A168">
        <f>April!D28</f>
        <v>0</v>
      </c>
      <c r="B168">
        <f>April!E28</f>
        <v>0</v>
      </c>
      <c r="C168" s="835">
        <f>April!Z28</f>
        <v>0</v>
      </c>
    </row>
    <row r="169" spans="1:3">
      <c r="A169">
        <f>April!D29</f>
        <v>0</v>
      </c>
      <c r="B169">
        <f>April!E29</f>
        <v>0</v>
      </c>
      <c r="C169" s="835">
        <f>April!Z29</f>
        <v>0</v>
      </c>
    </row>
    <row r="170" spans="1:3">
      <c r="A170">
        <f>April!D30</f>
        <v>0</v>
      </c>
      <c r="B170">
        <f>April!E30</f>
        <v>0</v>
      </c>
      <c r="C170" s="835">
        <f>April!Z30</f>
        <v>0</v>
      </c>
    </row>
    <row r="171" spans="1:3">
      <c r="A171">
        <f>April!D31</f>
        <v>0</v>
      </c>
      <c r="B171">
        <f>April!E31</f>
        <v>0</v>
      </c>
      <c r="C171" s="835">
        <f>April!Z31</f>
        <v>0</v>
      </c>
    </row>
    <row r="172" spans="1:3">
      <c r="A172">
        <f>April!D32</f>
        <v>0</v>
      </c>
      <c r="B172">
        <f>April!E32</f>
        <v>0</v>
      </c>
      <c r="C172" s="835">
        <f>April!Z32</f>
        <v>0</v>
      </c>
    </row>
    <row r="173" spans="1:3">
      <c r="A173">
        <f>April!D33</f>
        <v>0</v>
      </c>
      <c r="B173">
        <f>April!E33</f>
        <v>0</v>
      </c>
      <c r="C173" s="835">
        <f>April!Z33</f>
        <v>0</v>
      </c>
    </row>
    <row r="174" spans="1:3">
      <c r="A174">
        <f>April!D34</f>
        <v>0</v>
      </c>
      <c r="B174">
        <f>April!E34</f>
        <v>0</v>
      </c>
      <c r="C174" s="835">
        <f>April!Z34</f>
        <v>0</v>
      </c>
    </row>
    <row r="175" spans="1:3">
      <c r="A175">
        <f>April!D35</f>
        <v>0</v>
      </c>
      <c r="B175">
        <f>April!E35</f>
        <v>0</v>
      </c>
      <c r="C175" s="835">
        <f>April!Z35</f>
        <v>0</v>
      </c>
    </row>
    <row r="176" spans="1:3">
      <c r="A176">
        <f>April!D36</f>
        <v>0</v>
      </c>
      <c r="B176">
        <f>April!E36</f>
        <v>0</v>
      </c>
      <c r="C176" s="835">
        <f>April!Z36</f>
        <v>0</v>
      </c>
    </row>
    <row r="177" spans="1:3">
      <c r="A177">
        <f>April!D37</f>
        <v>0</v>
      </c>
      <c r="B177">
        <f>April!E37</f>
        <v>0</v>
      </c>
      <c r="C177" s="835">
        <f>April!Z37</f>
        <v>0</v>
      </c>
    </row>
    <row r="178" spans="1:3">
      <c r="A178">
        <f>April!D38</f>
        <v>0</v>
      </c>
      <c r="B178">
        <f>April!E38</f>
        <v>0</v>
      </c>
      <c r="C178" s="835">
        <f>April!Z38</f>
        <v>0</v>
      </c>
    </row>
    <row r="179" spans="1:3">
      <c r="A179">
        <f>April!D39</f>
        <v>0</v>
      </c>
      <c r="B179">
        <f>April!E39</f>
        <v>0</v>
      </c>
      <c r="C179" s="835">
        <f>April!Z39</f>
        <v>0</v>
      </c>
    </row>
    <row r="180" spans="1:3">
      <c r="A180">
        <f>April!D40</f>
        <v>0</v>
      </c>
      <c r="B180">
        <f>April!E40</f>
        <v>0</v>
      </c>
      <c r="C180" s="835">
        <f>April!Z40</f>
        <v>0</v>
      </c>
    </row>
    <row r="181" spans="1:3">
      <c r="A181">
        <f>April!D41</f>
        <v>0</v>
      </c>
      <c r="B181">
        <f>April!E41</f>
        <v>0</v>
      </c>
      <c r="C181" s="835">
        <f>April!Z41</f>
        <v>0</v>
      </c>
    </row>
    <row r="182" spans="1:3">
      <c r="A182">
        <f>April!D42</f>
        <v>0</v>
      </c>
      <c r="B182">
        <f>April!E42</f>
        <v>0</v>
      </c>
      <c r="C182" s="835">
        <f>April!Z42</f>
        <v>0</v>
      </c>
    </row>
    <row r="183" spans="1:3">
      <c r="A183">
        <f>April!D43</f>
        <v>0</v>
      </c>
      <c r="B183">
        <f>April!E43</f>
        <v>0</v>
      </c>
      <c r="C183" s="835">
        <f>April!Z43</f>
        <v>0</v>
      </c>
    </row>
    <row r="184" spans="1:3">
      <c r="A184">
        <f>April!D44</f>
        <v>0</v>
      </c>
      <c r="B184">
        <f>April!E44</f>
        <v>0</v>
      </c>
      <c r="C184" s="835">
        <f>April!Z44</f>
        <v>0</v>
      </c>
    </row>
    <row r="185" spans="1:3">
      <c r="A185">
        <f>April!D45</f>
        <v>0</v>
      </c>
      <c r="B185">
        <f>April!E45</f>
        <v>0</v>
      </c>
      <c r="C185" s="835">
        <f>April!Z45</f>
        <v>0</v>
      </c>
    </row>
    <row r="186" spans="1:3">
      <c r="A186">
        <f>April!D46</f>
        <v>0</v>
      </c>
      <c r="B186">
        <f>April!E46</f>
        <v>0</v>
      </c>
      <c r="C186" s="835">
        <f>April!Z46</f>
        <v>0</v>
      </c>
    </row>
    <row r="187" spans="1:3">
      <c r="A187">
        <f>April!D47</f>
        <v>0</v>
      </c>
      <c r="B187">
        <f>April!E47</f>
        <v>0</v>
      </c>
      <c r="C187" s="835">
        <f>April!Z47</f>
        <v>0</v>
      </c>
    </row>
    <row r="188" spans="1:3">
      <c r="A188">
        <f>April!D48</f>
        <v>0</v>
      </c>
      <c r="B188">
        <f>April!E48</f>
        <v>0</v>
      </c>
      <c r="C188" s="835">
        <f>April!Z48</f>
        <v>0</v>
      </c>
    </row>
    <row r="189" spans="1:3">
      <c r="A189">
        <f>April!D49</f>
        <v>0</v>
      </c>
      <c r="B189">
        <f>April!E49</f>
        <v>0</v>
      </c>
      <c r="C189" s="835">
        <f>April!Z49</f>
        <v>0</v>
      </c>
    </row>
    <row r="190" spans="1:3" ht="13">
      <c r="A190" s="154" t="s">
        <v>134</v>
      </c>
      <c r="C190" s="835"/>
    </row>
    <row r="191" spans="1:3">
      <c r="A191">
        <f>May!D4</f>
        <v>0</v>
      </c>
      <c r="B191">
        <f>May!E4</f>
        <v>0</v>
      </c>
      <c r="C191" s="835">
        <f>May!Z4</f>
        <v>0</v>
      </c>
    </row>
    <row r="192" spans="1:3">
      <c r="A192">
        <f>May!D5</f>
        <v>0</v>
      </c>
      <c r="B192">
        <f>May!E5</f>
        <v>0</v>
      </c>
      <c r="C192" s="835">
        <f>May!Z5</f>
        <v>0</v>
      </c>
    </row>
    <row r="193" spans="1:3">
      <c r="A193">
        <f>May!D6</f>
        <v>0</v>
      </c>
      <c r="B193">
        <f>May!E6</f>
        <v>0</v>
      </c>
      <c r="C193" s="835">
        <f>May!Z6</f>
        <v>0</v>
      </c>
    </row>
    <row r="194" spans="1:3">
      <c r="A194">
        <f>May!D7</f>
        <v>0</v>
      </c>
      <c r="B194">
        <f>May!E7</f>
        <v>0</v>
      </c>
      <c r="C194" s="835">
        <f>May!Z7</f>
        <v>0</v>
      </c>
    </row>
    <row r="195" spans="1:3">
      <c r="A195">
        <f>May!D8</f>
        <v>0</v>
      </c>
      <c r="B195">
        <f>May!E8</f>
        <v>0</v>
      </c>
      <c r="C195" s="835">
        <f>May!Z8</f>
        <v>0</v>
      </c>
    </row>
    <row r="196" spans="1:3">
      <c r="A196">
        <f>May!D9</f>
        <v>0</v>
      </c>
      <c r="B196">
        <f>May!E9</f>
        <v>0</v>
      </c>
      <c r="C196" s="835">
        <f>May!Z9</f>
        <v>0</v>
      </c>
    </row>
    <row r="197" spans="1:3">
      <c r="A197">
        <f>May!D10</f>
        <v>0</v>
      </c>
      <c r="B197">
        <f>May!E10</f>
        <v>0</v>
      </c>
      <c r="C197" s="835">
        <f>May!Z10</f>
        <v>0</v>
      </c>
    </row>
    <row r="198" spans="1:3">
      <c r="A198">
        <f>May!D11</f>
        <v>0</v>
      </c>
      <c r="B198">
        <f>May!E11</f>
        <v>0</v>
      </c>
      <c r="C198" s="835">
        <f>May!Z11</f>
        <v>0</v>
      </c>
    </row>
    <row r="199" spans="1:3">
      <c r="A199">
        <f>May!D12</f>
        <v>0</v>
      </c>
      <c r="B199">
        <f>May!E12</f>
        <v>0</v>
      </c>
      <c r="C199" s="835">
        <f>May!Z12</f>
        <v>0</v>
      </c>
    </row>
    <row r="200" spans="1:3">
      <c r="A200">
        <f>May!D13</f>
        <v>0</v>
      </c>
      <c r="B200">
        <f>May!E13</f>
        <v>0</v>
      </c>
      <c r="C200" s="835">
        <f>May!Z13</f>
        <v>0</v>
      </c>
    </row>
    <row r="201" spans="1:3">
      <c r="A201">
        <f>May!D14</f>
        <v>0</v>
      </c>
      <c r="B201">
        <f>May!E14</f>
        <v>0</v>
      </c>
      <c r="C201" s="835">
        <f>May!Z14</f>
        <v>0</v>
      </c>
    </row>
    <row r="202" spans="1:3">
      <c r="A202">
        <f>May!D15</f>
        <v>0</v>
      </c>
      <c r="B202">
        <f>May!E15</f>
        <v>0</v>
      </c>
      <c r="C202" s="835">
        <f>May!Z15</f>
        <v>0</v>
      </c>
    </row>
    <row r="203" spans="1:3">
      <c r="A203">
        <f>May!D16</f>
        <v>0</v>
      </c>
      <c r="B203">
        <f>May!E16</f>
        <v>0</v>
      </c>
      <c r="C203" s="835">
        <f>May!Z16</f>
        <v>0</v>
      </c>
    </row>
    <row r="204" spans="1:3">
      <c r="A204">
        <f>May!D17</f>
        <v>0</v>
      </c>
      <c r="B204">
        <f>May!E17</f>
        <v>0</v>
      </c>
      <c r="C204" s="835">
        <f>May!Z17</f>
        <v>0</v>
      </c>
    </row>
    <row r="205" spans="1:3">
      <c r="A205">
        <f>May!D18</f>
        <v>0</v>
      </c>
      <c r="B205">
        <f>May!E18</f>
        <v>0</v>
      </c>
      <c r="C205" s="835">
        <f>May!Z18</f>
        <v>0</v>
      </c>
    </row>
    <row r="206" spans="1:3">
      <c r="A206">
        <f>May!D19</f>
        <v>0</v>
      </c>
      <c r="B206">
        <f>May!E19</f>
        <v>0</v>
      </c>
      <c r="C206" s="835">
        <f>May!Z19</f>
        <v>0</v>
      </c>
    </row>
    <row r="207" spans="1:3">
      <c r="A207">
        <f>May!D20</f>
        <v>0</v>
      </c>
      <c r="B207">
        <f>May!E20</f>
        <v>0</v>
      </c>
      <c r="C207" s="835">
        <f>May!Z20</f>
        <v>0</v>
      </c>
    </row>
    <row r="208" spans="1:3">
      <c r="A208">
        <f>May!D21</f>
        <v>0</v>
      </c>
      <c r="B208">
        <f>May!E21</f>
        <v>0</v>
      </c>
      <c r="C208" s="835">
        <f>May!Z21</f>
        <v>0</v>
      </c>
    </row>
    <row r="209" spans="1:3">
      <c r="A209">
        <f>May!D22</f>
        <v>0</v>
      </c>
      <c r="B209">
        <f>May!E22</f>
        <v>0</v>
      </c>
      <c r="C209" s="835">
        <f>May!Z22</f>
        <v>0</v>
      </c>
    </row>
    <row r="210" spans="1:3">
      <c r="A210">
        <f>May!D23</f>
        <v>0</v>
      </c>
      <c r="B210">
        <f>May!E23</f>
        <v>0</v>
      </c>
      <c r="C210" s="835">
        <f>May!Z23</f>
        <v>0</v>
      </c>
    </row>
    <row r="211" spans="1:3">
      <c r="A211">
        <f>May!D24</f>
        <v>0</v>
      </c>
      <c r="B211">
        <f>May!E24</f>
        <v>0</v>
      </c>
      <c r="C211" s="835">
        <f>May!Z24</f>
        <v>0</v>
      </c>
    </row>
    <row r="212" spans="1:3">
      <c r="A212">
        <f>May!D25</f>
        <v>0</v>
      </c>
      <c r="B212">
        <f>May!E25</f>
        <v>0</v>
      </c>
      <c r="C212" s="835">
        <f>May!Z25</f>
        <v>0</v>
      </c>
    </row>
    <row r="213" spans="1:3">
      <c r="A213">
        <f>May!D26</f>
        <v>0</v>
      </c>
      <c r="B213">
        <f>May!E26</f>
        <v>0</v>
      </c>
      <c r="C213" s="835">
        <f>May!Z26</f>
        <v>0</v>
      </c>
    </row>
    <row r="214" spans="1:3">
      <c r="A214">
        <f>May!D27</f>
        <v>0</v>
      </c>
      <c r="B214">
        <f>May!E27</f>
        <v>0</v>
      </c>
      <c r="C214" s="835">
        <f>May!Z27</f>
        <v>0</v>
      </c>
    </row>
    <row r="215" spans="1:3">
      <c r="A215">
        <f>May!D28</f>
        <v>0</v>
      </c>
      <c r="B215">
        <f>May!E28</f>
        <v>0</v>
      </c>
      <c r="C215" s="835">
        <f>May!Z28</f>
        <v>0</v>
      </c>
    </row>
    <row r="216" spans="1:3">
      <c r="A216">
        <f>May!D29</f>
        <v>0</v>
      </c>
      <c r="B216">
        <f>May!E29</f>
        <v>0</v>
      </c>
      <c r="C216" s="835">
        <f>May!Z29</f>
        <v>0</v>
      </c>
    </row>
    <row r="217" spans="1:3">
      <c r="A217">
        <f>May!D30</f>
        <v>0</v>
      </c>
      <c r="B217">
        <f>May!E30</f>
        <v>0</v>
      </c>
      <c r="C217" s="835">
        <f>May!Z30</f>
        <v>0</v>
      </c>
    </row>
    <row r="218" spans="1:3">
      <c r="A218">
        <f>May!D31</f>
        <v>0</v>
      </c>
      <c r="B218">
        <f>May!E31</f>
        <v>0</v>
      </c>
      <c r="C218" s="835">
        <f>May!Z31</f>
        <v>0</v>
      </c>
    </row>
    <row r="219" spans="1:3">
      <c r="A219">
        <f>May!D32</f>
        <v>0</v>
      </c>
      <c r="B219">
        <f>May!E32</f>
        <v>0</v>
      </c>
      <c r="C219" s="835">
        <f>May!Z32</f>
        <v>0</v>
      </c>
    </row>
    <row r="220" spans="1:3">
      <c r="A220">
        <f>May!D33</f>
        <v>0</v>
      </c>
      <c r="B220">
        <f>May!E33</f>
        <v>0</v>
      </c>
      <c r="C220" s="835">
        <f>May!Z33</f>
        <v>0</v>
      </c>
    </row>
    <row r="221" spans="1:3">
      <c r="A221">
        <f>May!D34</f>
        <v>0</v>
      </c>
      <c r="B221">
        <f>May!E34</f>
        <v>0</v>
      </c>
      <c r="C221" s="835">
        <f>May!Z34</f>
        <v>0</v>
      </c>
    </row>
    <row r="222" spans="1:3">
      <c r="A222">
        <f>May!D35</f>
        <v>0</v>
      </c>
      <c r="B222">
        <f>May!E35</f>
        <v>0</v>
      </c>
      <c r="C222" s="835">
        <f>May!Z35</f>
        <v>0</v>
      </c>
    </row>
    <row r="223" spans="1:3">
      <c r="A223">
        <f>May!D36</f>
        <v>0</v>
      </c>
      <c r="B223">
        <f>May!E36</f>
        <v>0</v>
      </c>
      <c r="C223" s="835">
        <f>May!Z36</f>
        <v>0</v>
      </c>
    </row>
    <row r="224" spans="1:3">
      <c r="A224">
        <f>May!D37</f>
        <v>0</v>
      </c>
      <c r="B224">
        <f>May!E37</f>
        <v>0</v>
      </c>
      <c r="C224" s="835">
        <f>May!Z37</f>
        <v>0</v>
      </c>
    </row>
    <row r="225" spans="1:3">
      <c r="A225">
        <f>May!D38</f>
        <v>0</v>
      </c>
      <c r="B225">
        <f>May!E38</f>
        <v>0</v>
      </c>
      <c r="C225" s="835">
        <f>May!Z38</f>
        <v>0</v>
      </c>
    </row>
    <row r="226" spans="1:3">
      <c r="A226">
        <f>May!D39</f>
        <v>0</v>
      </c>
      <c r="B226">
        <f>May!E39</f>
        <v>0</v>
      </c>
      <c r="C226" s="835">
        <f>May!Z39</f>
        <v>0</v>
      </c>
    </row>
    <row r="227" spans="1:3">
      <c r="A227">
        <f>May!D40</f>
        <v>0</v>
      </c>
      <c r="B227">
        <f>May!E40</f>
        <v>0</v>
      </c>
      <c r="C227" s="835">
        <f>May!Z40</f>
        <v>0</v>
      </c>
    </row>
    <row r="228" spans="1:3">
      <c r="A228">
        <f>May!D41</f>
        <v>0</v>
      </c>
      <c r="B228">
        <f>May!E41</f>
        <v>0</v>
      </c>
      <c r="C228" s="835">
        <f>May!Z41</f>
        <v>0</v>
      </c>
    </row>
    <row r="229" spans="1:3">
      <c r="A229">
        <f>May!D42</f>
        <v>0</v>
      </c>
      <c r="B229">
        <f>May!E42</f>
        <v>0</v>
      </c>
      <c r="C229" s="835">
        <f>May!Z42</f>
        <v>0</v>
      </c>
    </row>
    <row r="230" spans="1:3">
      <c r="A230">
        <f>May!D43</f>
        <v>0</v>
      </c>
      <c r="B230">
        <f>May!E43</f>
        <v>0</v>
      </c>
      <c r="C230" s="835">
        <f>May!Z43</f>
        <v>0</v>
      </c>
    </row>
    <row r="231" spans="1:3">
      <c r="A231">
        <f>May!D44</f>
        <v>0</v>
      </c>
      <c r="B231">
        <f>May!E44</f>
        <v>0</v>
      </c>
      <c r="C231" s="835">
        <f>May!Z44</f>
        <v>0</v>
      </c>
    </row>
    <row r="232" spans="1:3">
      <c r="A232">
        <f>May!D45</f>
        <v>0</v>
      </c>
      <c r="B232">
        <f>May!E45</f>
        <v>0</v>
      </c>
      <c r="C232" s="835">
        <f>May!Z45</f>
        <v>0</v>
      </c>
    </row>
    <row r="233" spans="1:3">
      <c r="A233">
        <f>May!D46</f>
        <v>0</v>
      </c>
      <c r="B233">
        <f>May!E46</f>
        <v>0</v>
      </c>
      <c r="C233" s="835">
        <f>May!Z46</f>
        <v>0</v>
      </c>
    </row>
    <row r="234" spans="1:3">
      <c r="A234">
        <f>May!D47</f>
        <v>0</v>
      </c>
      <c r="B234">
        <f>May!E47</f>
        <v>0</v>
      </c>
      <c r="C234" s="835">
        <f>May!Z47</f>
        <v>0</v>
      </c>
    </row>
    <row r="235" spans="1:3">
      <c r="A235">
        <f>May!D48</f>
        <v>0</v>
      </c>
      <c r="B235">
        <f>May!E48</f>
        <v>0</v>
      </c>
      <c r="C235" s="835">
        <f>May!Z48</f>
        <v>0</v>
      </c>
    </row>
    <row r="236" spans="1:3">
      <c r="A236">
        <f>May!D49</f>
        <v>0</v>
      </c>
      <c r="B236">
        <f>May!E49</f>
        <v>0</v>
      </c>
      <c r="C236" s="835">
        <f>May!Z49</f>
        <v>0</v>
      </c>
    </row>
    <row r="237" spans="1:3" ht="13">
      <c r="A237" s="154" t="s">
        <v>135</v>
      </c>
      <c r="C237" s="835"/>
    </row>
    <row r="238" spans="1:3">
      <c r="A238">
        <f>June!D4</f>
        <v>0</v>
      </c>
      <c r="B238">
        <f>June!E4</f>
        <v>0</v>
      </c>
      <c r="C238" s="835">
        <f>June!Z4</f>
        <v>0</v>
      </c>
    </row>
    <row r="239" spans="1:3">
      <c r="A239">
        <f>June!D5</f>
        <v>0</v>
      </c>
      <c r="B239">
        <f>June!E5</f>
        <v>0</v>
      </c>
      <c r="C239" s="835">
        <f>June!Z5</f>
        <v>0</v>
      </c>
    </row>
    <row r="240" spans="1:3">
      <c r="A240">
        <f>June!D6</f>
        <v>0</v>
      </c>
      <c r="B240">
        <f>June!E6</f>
        <v>0</v>
      </c>
      <c r="C240" s="835">
        <f>June!Z6</f>
        <v>0</v>
      </c>
    </row>
    <row r="241" spans="1:3">
      <c r="A241">
        <f>June!D7</f>
        <v>0</v>
      </c>
      <c r="B241">
        <f>June!E7</f>
        <v>0</v>
      </c>
      <c r="C241" s="835">
        <f>June!Z7</f>
        <v>0</v>
      </c>
    </row>
    <row r="242" spans="1:3">
      <c r="A242">
        <f>June!D8</f>
        <v>0</v>
      </c>
      <c r="B242">
        <f>June!E8</f>
        <v>0</v>
      </c>
      <c r="C242" s="835">
        <f>June!Z8</f>
        <v>0</v>
      </c>
    </row>
    <row r="243" spans="1:3">
      <c r="A243">
        <f>June!D9</f>
        <v>0</v>
      </c>
      <c r="B243">
        <f>June!E9</f>
        <v>0</v>
      </c>
      <c r="C243" s="835">
        <f>June!Z9</f>
        <v>0</v>
      </c>
    </row>
    <row r="244" spans="1:3">
      <c r="A244">
        <f>June!D10</f>
        <v>0</v>
      </c>
      <c r="B244">
        <f>June!E10</f>
        <v>0</v>
      </c>
      <c r="C244" s="835">
        <f>June!Z10</f>
        <v>0</v>
      </c>
    </row>
    <row r="245" spans="1:3">
      <c r="A245">
        <f>June!D11</f>
        <v>0</v>
      </c>
      <c r="B245">
        <f>June!E11</f>
        <v>0</v>
      </c>
      <c r="C245" s="835">
        <f>June!Z11</f>
        <v>0</v>
      </c>
    </row>
    <row r="246" spans="1:3">
      <c r="A246">
        <f>June!D12</f>
        <v>0</v>
      </c>
      <c r="B246">
        <f>June!E12</f>
        <v>0</v>
      </c>
      <c r="C246" s="835">
        <f>June!Z12</f>
        <v>0</v>
      </c>
    </row>
    <row r="247" spans="1:3">
      <c r="A247">
        <f>June!D13</f>
        <v>0</v>
      </c>
      <c r="B247">
        <f>June!E13</f>
        <v>0</v>
      </c>
      <c r="C247" s="835">
        <f>June!Z13</f>
        <v>0</v>
      </c>
    </row>
    <row r="248" spans="1:3">
      <c r="A248">
        <f>June!D14</f>
        <v>0</v>
      </c>
      <c r="B248">
        <f>June!E14</f>
        <v>0</v>
      </c>
      <c r="C248" s="835">
        <f>June!Z14</f>
        <v>0</v>
      </c>
    </row>
    <row r="249" spans="1:3">
      <c r="A249">
        <f>June!D15</f>
        <v>0</v>
      </c>
      <c r="B249">
        <f>June!E15</f>
        <v>0</v>
      </c>
      <c r="C249" s="835">
        <f>June!Z15</f>
        <v>0</v>
      </c>
    </row>
    <row r="250" spans="1:3">
      <c r="A250">
        <f>June!D16</f>
        <v>0</v>
      </c>
      <c r="B250">
        <f>June!E16</f>
        <v>0</v>
      </c>
      <c r="C250" s="835">
        <f>June!Z16</f>
        <v>0</v>
      </c>
    </row>
    <row r="251" spans="1:3">
      <c r="A251">
        <f>June!D17</f>
        <v>0</v>
      </c>
      <c r="B251">
        <f>June!E17</f>
        <v>0</v>
      </c>
      <c r="C251" s="835">
        <f>June!Z17</f>
        <v>0</v>
      </c>
    </row>
    <row r="252" spans="1:3">
      <c r="A252">
        <f>June!D18</f>
        <v>0</v>
      </c>
      <c r="B252">
        <f>June!E18</f>
        <v>0</v>
      </c>
      <c r="C252" s="835">
        <f>June!Z18</f>
        <v>0</v>
      </c>
    </row>
    <row r="253" spans="1:3">
      <c r="A253">
        <f>June!D19</f>
        <v>0</v>
      </c>
      <c r="B253">
        <f>June!E19</f>
        <v>0</v>
      </c>
      <c r="C253" s="835">
        <f>June!Z19</f>
        <v>0</v>
      </c>
    </row>
    <row r="254" spans="1:3">
      <c r="A254">
        <f>June!D20</f>
        <v>0</v>
      </c>
      <c r="B254">
        <f>June!E20</f>
        <v>0</v>
      </c>
      <c r="C254" s="835">
        <f>June!Z20</f>
        <v>0</v>
      </c>
    </row>
    <row r="255" spans="1:3">
      <c r="A255">
        <f>June!D21</f>
        <v>0</v>
      </c>
      <c r="B255">
        <f>June!E21</f>
        <v>0</v>
      </c>
      <c r="C255" s="835">
        <f>June!Z21</f>
        <v>0</v>
      </c>
    </row>
    <row r="256" spans="1:3">
      <c r="A256">
        <f>June!D22</f>
        <v>0</v>
      </c>
      <c r="B256">
        <f>June!E22</f>
        <v>0</v>
      </c>
      <c r="C256" s="835">
        <f>June!Z22</f>
        <v>0</v>
      </c>
    </row>
    <row r="257" spans="1:3">
      <c r="A257">
        <f>June!D23</f>
        <v>0</v>
      </c>
      <c r="B257">
        <f>June!E23</f>
        <v>0</v>
      </c>
      <c r="C257" s="835">
        <f>June!Z23</f>
        <v>0</v>
      </c>
    </row>
    <row r="258" spans="1:3">
      <c r="A258">
        <f>June!D24</f>
        <v>0</v>
      </c>
      <c r="B258">
        <f>June!E24</f>
        <v>0</v>
      </c>
      <c r="C258" s="835">
        <f>June!Z24</f>
        <v>0</v>
      </c>
    </row>
    <row r="259" spans="1:3">
      <c r="A259">
        <f>June!D25</f>
        <v>0</v>
      </c>
      <c r="B259">
        <f>June!E25</f>
        <v>0</v>
      </c>
      <c r="C259" s="835">
        <f>June!Z25</f>
        <v>0</v>
      </c>
    </row>
    <row r="260" spans="1:3">
      <c r="A260">
        <f>June!D26</f>
        <v>0</v>
      </c>
      <c r="B260">
        <f>June!E26</f>
        <v>0</v>
      </c>
      <c r="C260" s="835">
        <f>June!Z26</f>
        <v>0</v>
      </c>
    </row>
    <row r="261" spans="1:3">
      <c r="A261">
        <f>June!D27</f>
        <v>0</v>
      </c>
      <c r="B261">
        <f>June!E27</f>
        <v>0</v>
      </c>
      <c r="C261" s="835">
        <f>June!Z27</f>
        <v>0</v>
      </c>
    </row>
    <row r="262" spans="1:3">
      <c r="A262">
        <f>June!D28</f>
        <v>0</v>
      </c>
      <c r="B262">
        <f>June!E28</f>
        <v>0</v>
      </c>
      <c r="C262" s="835">
        <f>June!Z28</f>
        <v>0</v>
      </c>
    </row>
    <row r="263" spans="1:3">
      <c r="A263">
        <f>June!D29</f>
        <v>0</v>
      </c>
      <c r="B263">
        <f>June!E29</f>
        <v>0</v>
      </c>
      <c r="C263" s="835">
        <f>June!Z29</f>
        <v>0</v>
      </c>
    </row>
    <row r="264" spans="1:3">
      <c r="A264">
        <f>June!D30</f>
        <v>0</v>
      </c>
      <c r="B264">
        <f>June!E30</f>
        <v>0</v>
      </c>
      <c r="C264" s="835">
        <f>June!Z30</f>
        <v>0</v>
      </c>
    </row>
    <row r="265" spans="1:3">
      <c r="A265">
        <f>June!D31</f>
        <v>0</v>
      </c>
      <c r="B265">
        <f>June!E31</f>
        <v>0</v>
      </c>
      <c r="C265" s="835">
        <f>June!Z31</f>
        <v>0</v>
      </c>
    </row>
    <row r="266" spans="1:3">
      <c r="A266">
        <f>June!D32</f>
        <v>0</v>
      </c>
      <c r="B266">
        <f>June!E32</f>
        <v>0</v>
      </c>
      <c r="C266" s="835">
        <f>June!Z32</f>
        <v>0</v>
      </c>
    </row>
    <row r="267" spans="1:3">
      <c r="A267">
        <f>June!D33</f>
        <v>0</v>
      </c>
      <c r="B267">
        <f>June!E33</f>
        <v>0</v>
      </c>
      <c r="C267" s="835">
        <f>June!Z33</f>
        <v>0</v>
      </c>
    </row>
    <row r="268" spans="1:3">
      <c r="A268">
        <f>June!D34</f>
        <v>0</v>
      </c>
      <c r="B268">
        <f>June!E34</f>
        <v>0</v>
      </c>
      <c r="C268" s="835">
        <f>June!Z34</f>
        <v>0</v>
      </c>
    </row>
    <row r="269" spans="1:3">
      <c r="A269">
        <f>June!D35</f>
        <v>0</v>
      </c>
      <c r="B269">
        <f>June!E35</f>
        <v>0</v>
      </c>
      <c r="C269" s="835">
        <f>June!Z35</f>
        <v>0</v>
      </c>
    </row>
    <row r="270" spans="1:3">
      <c r="A270">
        <f>June!D36</f>
        <v>0</v>
      </c>
      <c r="B270">
        <f>June!E36</f>
        <v>0</v>
      </c>
      <c r="C270" s="835">
        <f>June!Z36</f>
        <v>0</v>
      </c>
    </row>
    <row r="271" spans="1:3">
      <c r="A271">
        <f>June!D37</f>
        <v>0</v>
      </c>
      <c r="B271">
        <f>June!E37</f>
        <v>0</v>
      </c>
      <c r="C271" s="835">
        <f>June!Z37</f>
        <v>0</v>
      </c>
    </row>
    <row r="272" spans="1:3">
      <c r="A272">
        <f>June!D38</f>
        <v>0</v>
      </c>
      <c r="B272">
        <f>June!E38</f>
        <v>0</v>
      </c>
      <c r="C272" s="835">
        <f>June!Z38</f>
        <v>0</v>
      </c>
    </row>
    <row r="273" spans="1:3">
      <c r="A273">
        <f>June!D39</f>
        <v>0</v>
      </c>
      <c r="B273">
        <f>June!E39</f>
        <v>0</v>
      </c>
      <c r="C273" s="835">
        <f>June!Z39</f>
        <v>0</v>
      </c>
    </row>
    <row r="274" spans="1:3">
      <c r="A274">
        <f>June!D40</f>
        <v>0</v>
      </c>
      <c r="B274">
        <f>June!E40</f>
        <v>0</v>
      </c>
      <c r="C274" s="835">
        <f>June!Z40</f>
        <v>0</v>
      </c>
    </row>
    <row r="275" spans="1:3">
      <c r="A275">
        <f>June!D41</f>
        <v>0</v>
      </c>
      <c r="B275">
        <f>June!E41</f>
        <v>0</v>
      </c>
      <c r="C275" s="835">
        <f>June!Z41</f>
        <v>0</v>
      </c>
    </row>
    <row r="276" spans="1:3">
      <c r="A276">
        <f>June!D42</f>
        <v>0</v>
      </c>
      <c r="B276">
        <f>June!E42</f>
        <v>0</v>
      </c>
      <c r="C276" s="835">
        <f>June!Z42</f>
        <v>0</v>
      </c>
    </row>
    <row r="277" spans="1:3">
      <c r="A277">
        <f>June!D43</f>
        <v>0</v>
      </c>
      <c r="B277">
        <f>June!E43</f>
        <v>0</v>
      </c>
      <c r="C277" s="835">
        <f>June!Z43</f>
        <v>0</v>
      </c>
    </row>
    <row r="278" spans="1:3">
      <c r="A278">
        <f>June!D44</f>
        <v>0</v>
      </c>
      <c r="B278">
        <f>June!E44</f>
        <v>0</v>
      </c>
      <c r="C278" s="835">
        <f>June!Z44</f>
        <v>0</v>
      </c>
    </row>
    <row r="279" spans="1:3">
      <c r="A279">
        <f>June!D45</f>
        <v>0</v>
      </c>
      <c r="B279">
        <f>June!E45</f>
        <v>0</v>
      </c>
      <c r="C279" s="835">
        <f>June!Z45</f>
        <v>0</v>
      </c>
    </row>
    <row r="280" spans="1:3">
      <c r="A280">
        <f>June!D46</f>
        <v>0</v>
      </c>
      <c r="B280">
        <f>June!E46</f>
        <v>0</v>
      </c>
      <c r="C280" s="835">
        <f>June!Z46</f>
        <v>0</v>
      </c>
    </row>
    <row r="281" spans="1:3">
      <c r="A281">
        <f>June!D47</f>
        <v>0</v>
      </c>
      <c r="B281">
        <f>June!E47</f>
        <v>0</v>
      </c>
      <c r="C281" s="835">
        <f>June!Z47</f>
        <v>0</v>
      </c>
    </row>
    <row r="282" spans="1:3">
      <c r="A282">
        <f>June!D48</f>
        <v>0</v>
      </c>
      <c r="B282">
        <f>June!E48</f>
        <v>0</v>
      </c>
      <c r="C282" s="835">
        <f>June!Z48</f>
        <v>0</v>
      </c>
    </row>
    <row r="283" spans="1:3">
      <c r="A283">
        <f>June!D49</f>
        <v>0</v>
      </c>
      <c r="B283">
        <f>June!E49</f>
        <v>0</v>
      </c>
      <c r="C283" s="835">
        <f>June!Z49</f>
        <v>0</v>
      </c>
    </row>
    <row r="284" spans="1:3" ht="13">
      <c r="A284" s="154" t="s">
        <v>136</v>
      </c>
      <c r="C284" s="835"/>
    </row>
    <row r="285" spans="1:3">
      <c r="A285">
        <f>July!D4</f>
        <v>0</v>
      </c>
      <c r="B285">
        <f>July!E4</f>
        <v>0</v>
      </c>
      <c r="C285" s="835">
        <f>July!Z4</f>
        <v>0</v>
      </c>
    </row>
    <row r="286" spans="1:3">
      <c r="A286">
        <f>July!D5</f>
        <v>0</v>
      </c>
      <c r="B286">
        <f>July!E5</f>
        <v>0</v>
      </c>
      <c r="C286" s="835">
        <f>July!Z5</f>
        <v>0</v>
      </c>
    </row>
    <row r="287" spans="1:3">
      <c r="A287">
        <f>July!D6</f>
        <v>0</v>
      </c>
      <c r="B287">
        <f>July!E6</f>
        <v>0</v>
      </c>
      <c r="C287" s="835">
        <f>July!Z6</f>
        <v>0</v>
      </c>
    </row>
    <row r="288" spans="1:3">
      <c r="A288">
        <f>July!D7</f>
        <v>0</v>
      </c>
      <c r="B288">
        <f>July!E7</f>
        <v>0</v>
      </c>
      <c r="C288" s="835">
        <f>July!Z7</f>
        <v>0</v>
      </c>
    </row>
    <row r="289" spans="1:3">
      <c r="A289">
        <f>July!D8</f>
        <v>0</v>
      </c>
      <c r="B289">
        <f>July!E8</f>
        <v>0</v>
      </c>
      <c r="C289" s="835">
        <f>July!Z8</f>
        <v>0</v>
      </c>
    </row>
    <row r="290" spans="1:3">
      <c r="A290">
        <f>July!D9</f>
        <v>0</v>
      </c>
      <c r="B290">
        <f>July!E9</f>
        <v>0</v>
      </c>
      <c r="C290" s="835">
        <f>July!Z9</f>
        <v>0</v>
      </c>
    </row>
    <row r="291" spans="1:3">
      <c r="A291">
        <f>July!D10</f>
        <v>0</v>
      </c>
      <c r="B291">
        <f>July!E10</f>
        <v>0</v>
      </c>
      <c r="C291" s="835">
        <f>July!Z10</f>
        <v>0</v>
      </c>
    </row>
    <row r="292" spans="1:3">
      <c r="A292">
        <f>July!D11</f>
        <v>0</v>
      </c>
      <c r="B292">
        <f>July!E11</f>
        <v>0</v>
      </c>
      <c r="C292" s="835">
        <f>July!Z11</f>
        <v>0</v>
      </c>
    </row>
    <row r="293" spans="1:3">
      <c r="A293">
        <f>July!D12</f>
        <v>0</v>
      </c>
      <c r="B293">
        <f>July!E12</f>
        <v>0</v>
      </c>
      <c r="C293" s="835">
        <f>July!Z12</f>
        <v>0</v>
      </c>
    </row>
    <row r="294" spans="1:3">
      <c r="A294">
        <f>July!D13</f>
        <v>0</v>
      </c>
      <c r="B294">
        <f>July!E13</f>
        <v>0</v>
      </c>
      <c r="C294" s="835">
        <f>July!Z13</f>
        <v>0</v>
      </c>
    </row>
    <row r="295" spans="1:3">
      <c r="A295">
        <f>July!D14</f>
        <v>0</v>
      </c>
      <c r="B295">
        <f>July!E14</f>
        <v>0</v>
      </c>
      <c r="C295" s="835">
        <f>July!Z14</f>
        <v>0</v>
      </c>
    </row>
    <row r="296" spans="1:3">
      <c r="A296">
        <f>July!D15</f>
        <v>0</v>
      </c>
      <c r="B296">
        <f>July!E15</f>
        <v>0</v>
      </c>
      <c r="C296" s="835">
        <f>July!Z15</f>
        <v>0</v>
      </c>
    </row>
    <row r="297" spans="1:3">
      <c r="A297">
        <f>July!D16</f>
        <v>0</v>
      </c>
      <c r="B297">
        <f>July!E16</f>
        <v>0</v>
      </c>
      <c r="C297" s="835">
        <f>July!Z16</f>
        <v>0</v>
      </c>
    </row>
    <row r="298" spans="1:3">
      <c r="A298">
        <f>July!D17</f>
        <v>0</v>
      </c>
      <c r="B298">
        <f>July!E17</f>
        <v>0</v>
      </c>
      <c r="C298" s="835">
        <f>July!Z17</f>
        <v>0</v>
      </c>
    </row>
    <row r="299" spans="1:3">
      <c r="A299">
        <f>July!D18</f>
        <v>0</v>
      </c>
      <c r="B299">
        <f>July!E18</f>
        <v>0</v>
      </c>
      <c r="C299" s="835">
        <f>July!Z18</f>
        <v>0</v>
      </c>
    </row>
    <row r="300" spans="1:3">
      <c r="A300">
        <f>July!D19</f>
        <v>0</v>
      </c>
      <c r="B300">
        <f>July!E19</f>
        <v>0</v>
      </c>
      <c r="C300" s="835">
        <f>July!Z19</f>
        <v>0</v>
      </c>
    </row>
    <row r="301" spans="1:3">
      <c r="A301">
        <f>July!D20</f>
        <v>0</v>
      </c>
      <c r="B301">
        <f>July!E20</f>
        <v>0</v>
      </c>
      <c r="C301" s="835">
        <f>July!Z20</f>
        <v>0</v>
      </c>
    </row>
    <row r="302" spans="1:3">
      <c r="A302">
        <f>July!D21</f>
        <v>0</v>
      </c>
      <c r="B302">
        <f>July!E21</f>
        <v>0</v>
      </c>
      <c r="C302" s="835">
        <f>July!Z21</f>
        <v>0</v>
      </c>
    </row>
    <row r="303" spans="1:3">
      <c r="A303">
        <f>July!D22</f>
        <v>0</v>
      </c>
      <c r="B303">
        <f>July!E22</f>
        <v>0</v>
      </c>
      <c r="C303" s="835">
        <f>July!Z22</f>
        <v>0</v>
      </c>
    </row>
    <row r="304" spans="1:3">
      <c r="A304">
        <f>July!D23</f>
        <v>0</v>
      </c>
      <c r="B304">
        <f>July!E23</f>
        <v>0</v>
      </c>
      <c r="C304" s="835">
        <f>July!Z23</f>
        <v>0</v>
      </c>
    </row>
    <row r="305" spans="1:3">
      <c r="A305">
        <f>July!D24</f>
        <v>0</v>
      </c>
      <c r="B305">
        <f>July!E24</f>
        <v>0</v>
      </c>
      <c r="C305" s="835">
        <f>July!Z24</f>
        <v>0</v>
      </c>
    </row>
    <row r="306" spans="1:3">
      <c r="A306">
        <f>July!D25</f>
        <v>0</v>
      </c>
      <c r="B306">
        <f>July!E25</f>
        <v>0</v>
      </c>
      <c r="C306" s="835">
        <f>July!Z25</f>
        <v>0</v>
      </c>
    </row>
    <row r="307" spans="1:3">
      <c r="A307">
        <f>July!D26</f>
        <v>0</v>
      </c>
      <c r="B307">
        <f>July!E26</f>
        <v>0</v>
      </c>
      <c r="C307" s="835">
        <f>July!Z26</f>
        <v>0</v>
      </c>
    </row>
    <row r="308" spans="1:3">
      <c r="A308">
        <f>July!D27</f>
        <v>0</v>
      </c>
      <c r="B308">
        <f>July!E27</f>
        <v>0</v>
      </c>
      <c r="C308" s="835">
        <f>July!Z27</f>
        <v>0</v>
      </c>
    </row>
    <row r="309" spans="1:3">
      <c r="A309">
        <f>July!D28</f>
        <v>0</v>
      </c>
      <c r="B309">
        <f>July!E28</f>
        <v>0</v>
      </c>
      <c r="C309" s="835">
        <f>July!Z28</f>
        <v>0</v>
      </c>
    </row>
    <row r="310" spans="1:3">
      <c r="A310">
        <f>July!D29</f>
        <v>0</v>
      </c>
      <c r="B310">
        <f>July!E29</f>
        <v>0</v>
      </c>
      <c r="C310" s="835">
        <f>July!Z29</f>
        <v>0</v>
      </c>
    </row>
    <row r="311" spans="1:3">
      <c r="A311">
        <f>July!D30</f>
        <v>0</v>
      </c>
      <c r="B311">
        <f>July!E30</f>
        <v>0</v>
      </c>
      <c r="C311" s="835">
        <f>July!Z30</f>
        <v>0</v>
      </c>
    </row>
    <row r="312" spans="1:3">
      <c r="A312">
        <f>July!D31</f>
        <v>0</v>
      </c>
      <c r="B312">
        <f>July!E31</f>
        <v>0</v>
      </c>
      <c r="C312" s="835">
        <f>July!Z31</f>
        <v>0</v>
      </c>
    </row>
    <row r="313" spans="1:3">
      <c r="A313">
        <f>July!D32</f>
        <v>0</v>
      </c>
      <c r="B313">
        <f>July!E32</f>
        <v>0</v>
      </c>
      <c r="C313" s="835">
        <f>July!Z32</f>
        <v>0</v>
      </c>
    </row>
    <row r="314" spans="1:3">
      <c r="A314">
        <f>July!D33</f>
        <v>0</v>
      </c>
      <c r="B314">
        <f>July!E33</f>
        <v>0</v>
      </c>
      <c r="C314" s="835">
        <f>July!Z33</f>
        <v>0</v>
      </c>
    </row>
    <row r="315" spans="1:3">
      <c r="A315">
        <f>July!D34</f>
        <v>0</v>
      </c>
      <c r="B315">
        <f>July!E34</f>
        <v>0</v>
      </c>
      <c r="C315" s="835">
        <f>July!Z34</f>
        <v>0</v>
      </c>
    </row>
    <row r="316" spans="1:3">
      <c r="A316">
        <f>July!D35</f>
        <v>0</v>
      </c>
      <c r="B316">
        <f>July!E35</f>
        <v>0</v>
      </c>
      <c r="C316" s="835">
        <f>July!Z35</f>
        <v>0</v>
      </c>
    </row>
    <row r="317" spans="1:3">
      <c r="A317">
        <f>July!D36</f>
        <v>0</v>
      </c>
      <c r="B317">
        <f>July!E36</f>
        <v>0</v>
      </c>
      <c r="C317" s="835">
        <f>July!Z36</f>
        <v>0</v>
      </c>
    </row>
    <row r="318" spans="1:3">
      <c r="A318">
        <f>July!D37</f>
        <v>0</v>
      </c>
      <c r="B318">
        <f>July!E37</f>
        <v>0</v>
      </c>
      <c r="C318" s="835">
        <f>July!Z37</f>
        <v>0</v>
      </c>
    </row>
    <row r="319" spans="1:3">
      <c r="A319">
        <f>July!D38</f>
        <v>0</v>
      </c>
      <c r="B319">
        <f>July!E38</f>
        <v>0</v>
      </c>
      <c r="C319" s="835">
        <f>July!Z38</f>
        <v>0</v>
      </c>
    </row>
    <row r="320" spans="1:3">
      <c r="A320">
        <f>July!D39</f>
        <v>0</v>
      </c>
      <c r="B320">
        <f>July!E39</f>
        <v>0</v>
      </c>
      <c r="C320" s="835">
        <f>July!Z39</f>
        <v>0</v>
      </c>
    </row>
    <row r="321" spans="1:3">
      <c r="A321">
        <f>July!D40</f>
        <v>0</v>
      </c>
      <c r="B321">
        <f>July!E40</f>
        <v>0</v>
      </c>
      <c r="C321" s="835">
        <f>July!Z40</f>
        <v>0</v>
      </c>
    </row>
    <row r="322" spans="1:3">
      <c r="A322">
        <f>July!D41</f>
        <v>0</v>
      </c>
      <c r="B322">
        <f>July!E41</f>
        <v>0</v>
      </c>
      <c r="C322" s="835">
        <f>July!Z41</f>
        <v>0</v>
      </c>
    </row>
    <row r="323" spans="1:3">
      <c r="A323">
        <f>July!D42</f>
        <v>0</v>
      </c>
      <c r="B323">
        <f>July!E42</f>
        <v>0</v>
      </c>
      <c r="C323" s="835">
        <f>July!Z42</f>
        <v>0</v>
      </c>
    </row>
    <row r="324" spans="1:3">
      <c r="A324">
        <f>July!D43</f>
        <v>0</v>
      </c>
      <c r="B324">
        <f>July!E43</f>
        <v>0</v>
      </c>
      <c r="C324" s="835">
        <f>July!Z43</f>
        <v>0</v>
      </c>
    </row>
    <row r="325" spans="1:3">
      <c r="A325">
        <f>July!D44</f>
        <v>0</v>
      </c>
      <c r="B325">
        <f>July!E44</f>
        <v>0</v>
      </c>
      <c r="C325" s="835">
        <f>July!Z44</f>
        <v>0</v>
      </c>
    </row>
    <row r="326" spans="1:3">
      <c r="A326">
        <f>July!D45</f>
        <v>0</v>
      </c>
      <c r="B326">
        <f>July!E45</f>
        <v>0</v>
      </c>
      <c r="C326" s="835">
        <f>July!Z45</f>
        <v>0</v>
      </c>
    </row>
    <row r="327" spans="1:3">
      <c r="A327">
        <f>July!D46</f>
        <v>0</v>
      </c>
      <c r="B327">
        <f>July!E46</f>
        <v>0</v>
      </c>
      <c r="C327" s="835">
        <f>July!Z46</f>
        <v>0</v>
      </c>
    </row>
    <row r="328" spans="1:3">
      <c r="A328">
        <f>July!D47</f>
        <v>0</v>
      </c>
      <c r="B328">
        <f>July!E47</f>
        <v>0</v>
      </c>
      <c r="C328" s="835">
        <f>July!Z47</f>
        <v>0</v>
      </c>
    </row>
    <row r="329" spans="1:3">
      <c r="A329">
        <f>July!D48</f>
        <v>0</v>
      </c>
      <c r="B329">
        <f>July!E48</f>
        <v>0</v>
      </c>
      <c r="C329" s="835">
        <f>July!Z48</f>
        <v>0</v>
      </c>
    </row>
    <row r="330" spans="1:3">
      <c r="A330">
        <f>July!D49</f>
        <v>0</v>
      </c>
      <c r="B330">
        <f>July!E49</f>
        <v>0</v>
      </c>
      <c r="C330" s="835">
        <f>July!Z49</f>
        <v>0</v>
      </c>
    </row>
    <row r="331" spans="1:3" ht="13">
      <c r="A331" s="154" t="s">
        <v>137</v>
      </c>
      <c r="C331" s="835"/>
    </row>
    <row r="332" spans="1:3">
      <c r="A332">
        <f>Aug!D4</f>
        <v>0</v>
      </c>
      <c r="B332">
        <f>Aug!E4</f>
        <v>0</v>
      </c>
      <c r="C332" s="835">
        <f>Aug!Z4</f>
        <v>0</v>
      </c>
    </row>
    <row r="333" spans="1:3">
      <c r="A333">
        <f>Aug!D5</f>
        <v>0</v>
      </c>
      <c r="B333">
        <f>Aug!E5</f>
        <v>0</v>
      </c>
      <c r="C333" s="835">
        <f>Aug!Z5</f>
        <v>0</v>
      </c>
    </row>
    <row r="334" spans="1:3">
      <c r="A334">
        <f>Aug!D6</f>
        <v>0</v>
      </c>
      <c r="B334">
        <f>Aug!E6</f>
        <v>0</v>
      </c>
      <c r="C334" s="835">
        <f>Aug!Z6</f>
        <v>0</v>
      </c>
    </row>
    <row r="335" spans="1:3">
      <c r="A335">
        <f>Aug!D7</f>
        <v>0</v>
      </c>
      <c r="B335">
        <f>Aug!E7</f>
        <v>0</v>
      </c>
      <c r="C335" s="835">
        <f>Aug!Z7</f>
        <v>0</v>
      </c>
    </row>
    <row r="336" spans="1:3">
      <c r="A336">
        <f>Aug!D8</f>
        <v>0</v>
      </c>
      <c r="B336">
        <f>Aug!E8</f>
        <v>0</v>
      </c>
      <c r="C336" s="835">
        <f>Aug!Z8</f>
        <v>0</v>
      </c>
    </row>
    <row r="337" spans="1:3">
      <c r="A337">
        <f>Aug!D9</f>
        <v>0</v>
      </c>
      <c r="B337">
        <f>Aug!E9</f>
        <v>0</v>
      </c>
      <c r="C337" s="835">
        <f>Aug!Z9</f>
        <v>0</v>
      </c>
    </row>
    <row r="338" spans="1:3">
      <c r="A338">
        <f>Aug!D10</f>
        <v>0</v>
      </c>
      <c r="B338">
        <f>Aug!E10</f>
        <v>0</v>
      </c>
      <c r="C338" s="835">
        <f>Aug!Z10</f>
        <v>0</v>
      </c>
    </row>
    <row r="339" spans="1:3">
      <c r="A339">
        <f>Aug!D11</f>
        <v>0</v>
      </c>
      <c r="B339">
        <f>Aug!E11</f>
        <v>0</v>
      </c>
      <c r="C339" s="835">
        <f>Aug!Z11</f>
        <v>0</v>
      </c>
    </row>
    <row r="340" spans="1:3">
      <c r="A340">
        <f>Aug!D12</f>
        <v>0</v>
      </c>
      <c r="B340">
        <f>Aug!E12</f>
        <v>0</v>
      </c>
      <c r="C340" s="835">
        <f>Aug!Z12</f>
        <v>0</v>
      </c>
    </row>
    <row r="341" spans="1:3">
      <c r="A341">
        <f>Aug!D13</f>
        <v>0</v>
      </c>
      <c r="B341">
        <f>Aug!E13</f>
        <v>0</v>
      </c>
      <c r="C341" s="835">
        <f>Aug!Z13</f>
        <v>0</v>
      </c>
    </row>
    <row r="342" spans="1:3">
      <c r="A342">
        <f>Aug!D14</f>
        <v>0</v>
      </c>
      <c r="B342">
        <f>Aug!E14</f>
        <v>0</v>
      </c>
      <c r="C342" s="835">
        <f>Aug!Z14</f>
        <v>0</v>
      </c>
    </row>
    <row r="343" spans="1:3">
      <c r="A343">
        <f>Aug!D15</f>
        <v>0</v>
      </c>
      <c r="B343">
        <f>Aug!E15</f>
        <v>0</v>
      </c>
      <c r="C343" s="835">
        <f>Aug!Z15</f>
        <v>0</v>
      </c>
    </row>
    <row r="344" spans="1:3">
      <c r="A344">
        <f>Aug!D16</f>
        <v>0</v>
      </c>
      <c r="B344">
        <f>Aug!E16</f>
        <v>0</v>
      </c>
      <c r="C344" s="835">
        <f>Aug!Z16</f>
        <v>0</v>
      </c>
    </row>
    <row r="345" spans="1:3">
      <c r="A345">
        <f>Aug!D17</f>
        <v>0</v>
      </c>
      <c r="B345">
        <f>Aug!E17</f>
        <v>0</v>
      </c>
      <c r="C345" s="835">
        <f>Aug!Z17</f>
        <v>0</v>
      </c>
    </row>
    <row r="346" spans="1:3">
      <c r="A346">
        <f>Aug!D18</f>
        <v>0</v>
      </c>
      <c r="B346">
        <f>Aug!E18</f>
        <v>0</v>
      </c>
      <c r="C346" s="835">
        <f>Aug!Z18</f>
        <v>0</v>
      </c>
    </row>
    <row r="347" spans="1:3">
      <c r="A347">
        <f>Aug!D19</f>
        <v>0</v>
      </c>
      <c r="B347">
        <f>Aug!E19</f>
        <v>0</v>
      </c>
      <c r="C347" s="835">
        <f>Aug!Z19</f>
        <v>0</v>
      </c>
    </row>
    <row r="348" spans="1:3">
      <c r="A348">
        <f>Aug!D20</f>
        <v>0</v>
      </c>
      <c r="B348">
        <f>Aug!E20</f>
        <v>0</v>
      </c>
      <c r="C348" s="835">
        <f>Aug!Z20</f>
        <v>0</v>
      </c>
    </row>
    <row r="349" spans="1:3">
      <c r="A349">
        <f>Aug!D21</f>
        <v>0</v>
      </c>
      <c r="B349">
        <f>Aug!E21</f>
        <v>0</v>
      </c>
      <c r="C349" s="835">
        <f>Aug!Z21</f>
        <v>0</v>
      </c>
    </row>
    <row r="350" spans="1:3">
      <c r="A350">
        <f>Aug!D22</f>
        <v>0</v>
      </c>
      <c r="B350">
        <f>Aug!E22</f>
        <v>0</v>
      </c>
      <c r="C350" s="835">
        <f>Aug!Z22</f>
        <v>0</v>
      </c>
    </row>
    <row r="351" spans="1:3">
      <c r="A351">
        <f>Aug!D23</f>
        <v>0</v>
      </c>
      <c r="B351">
        <f>Aug!E23</f>
        <v>0</v>
      </c>
      <c r="C351" s="835">
        <f>Aug!Z23</f>
        <v>0</v>
      </c>
    </row>
    <row r="352" spans="1:3">
      <c r="A352">
        <f>Aug!D24</f>
        <v>0</v>
      </c>
      <c r="B352">
        <f>Aug!E24</f>
        <v>0</v>
      </c>
      <c r="C352" s="835">
        <f>Aug!Z24</f>
        <v>0</v>
      </c>
    </row>
    <row r="353" spans="1:3">
      <c r="A353">
        <f>Aug!D25</f>
        <v>0</v>
      </c>
      <c r="B353">
        <f>Aug!E25</f>
        <v>0</v>
      </c>
      <c r="C353" s="835">
        <f>Aug!Z25</f>
        <v>0</v>
      </c>
    </row>
    <row r="354" spans="1:3">
      <c r="A354">
        <f>Aug!D26</f>
        <v>0</v>
      </c>
      <c r="B354">
        <f>Aug!E26</f>
        <v>0</v>
      </c>
      <c r="C354" s="835">
        <f>Aug!Z26</f>
        <v>0</v>
      </c>
    </row>
    <row r="355" spans="1:3">
      <c r="A355">
        <f>Aug!D27</f>
        <v>0</v>
      </c>
      <c r="B355">
        <f>Aug!E27</f>
        <v>0</v>
      </c>
      <c r="C355" s="835">
        <f>Aug!Z27</f>
        <v>0</v>
      </c>
    </row>
    <row r="356" spans="1:3">
      <c r="A356">
        <f>Aug!D28</f>
        <v>0</v>
      </c>
      <c r="B356">
        <f>Aug!E28</f>
        <v>0</v>
      </c>
      <c r="C356" s="835">
        <f>Aug!Z28</f>
        <v>0</v>
      </c>
    </row>
    <row r="357" spans="1:3">
      <c r="A357">
        <f>Aug!D29</f>
        <v>0</v>
      </c>
      <c r="B357">
        <f>Aug!E29</f>
        <v>0</v>
      </c>
      <c r="C357" s="835">
        <f>Aug!Z29</f>
        <v>0</v>
      </c>
    </row>
    <row r="358" spans="1:3">
      <c r="A358">
        <f>Aug!D30</f>
        <v>0</v>
      </c>
      <c r="B358">
        <f>Aug!E30</f>
        <v>0</v>
      </c>
      <c r="C358" s="835">
        <f>Aug!Z30</f>
        <v>0</v>
      </c>
    </row>
    <row r="359" spans="1:3">
      <c r="A359">
        <f>Aug!D31</f>
        <v>0</v>
      </c>
      <c r="B359">
        <f>Aug!E31</f>
        <v>0</v>
      </c>
      <c r="C359" s="835">
        <f>Aug!Z31</f>
        <v>0</v>
      </c>
    </row>
    <row r="360" spans="1:3">
      <c r="A360">
        <f>Aug!D32</f>
        <v>0</v>
      </c>
      <c r="B360">
        <f>Aug!E32</f>
        <v>0</v>
      </c>
      <c r="C360" s="835">
        <f>Aug!Z32</f>
        <v>0</v>
      </c>
    </row>
    <row r="361" spans="1:3">
      <c r="A361">
        <f>Aug!D33</f>
        <v>0</v>
      </c>
      <c r="B361">
        <f>Aug!E33</f>
        <v>0</v>
      </c>
      <c r="C361" s="835">
        <f>Aug!Z33</f>
        <v>0</v>
      </c>
    </row>
    <row r="362" spans="1:3">
      <c r="A362">
        <f>Aug!D34</f>
        <v>0</v>
      </c>
      <c r="B362">
        <f>Aug!E34</f>
        <v>0</v>
      </c>
      <c r="C362" s="835">
        <f>Aug!Z34</f>
        <v>0</v>
      </c>
    </row>
    <row r="363" spans="1:3">
      <c r="A363">
        <f>Aug!D35</f>
        <v>0</v>
      </c>
      <c r="B363">
        <f>Aug!E35</f>
        <v>0</v>
      </c>
      <c r="C363" s="835">
        <f>Aug!Z35</f>
        <v>0</v>
      </c>
    </row>
    <row r="364" spans="1:3">
      <c r="A364">
        <f>Aug!D36</f>
        <v>0</v>
      </c>
      <c r="B364">
        <f>Aug!E36</f>
        <v>0</v>
      </c>
      <c r="C364" s="835">
        <f>Aug!Z36</f>
        <v>0</v>
      </c>
    </row>
    <row r="365" spans="1:3">
      <c r="A365">
        <f>Aug!D37</f>
        <v>0</v>
      </c>
      <c r="B365">
        <f>Aug!E37</f>
        <v>0</v>
      </c>
      <c r="C365" s="835">
        <f>Aug!Z37</f>
        <v>0</v>
      </c>
    </row>
    <row r="366" spans="1:3">
      <c r="A366">
        <f>Aug!D38</f>
        <v>0</v>
      </c>
      <c r="B366">
        <f>Aug!E38</f>
        <v>0</v>
      </c>
      <c r="C366" s="835">
        <f>Aug!Z38</f>
        <v>0</v>
      </c>
    </row>
    <row r="367" spans="1:3">
      <c r="A367">
        <f>Aug!D39</f>
        <v>0</v>
      </c>
      <c r="B367">
        <f>Aug!E39</f>
        <v>0</v>
      </c>
      <c r="C367" s="835">
        <f>Aug!Z39</f>
        <v>0</v>
      </c>
    </row>
    <row r="368" spans="1:3">
      <c r="A368">
        <f>Aug!D40</f>
        <v>0</v>
      </c>
      <c r="B368">
        <f>Aug!E40</f>
        <v>0</v>
      </c>
      <c r="C368" s="835">
        <f>Aug!Z40</f>
        <v>0</v>
      </c>
    </row>
    <row r="369" spans="1:3">
      <c r="A369">
        <f>Aug!D41</f>
        <v>0</v>
      </c>
      <c r="B369">
        <f>Aug!E41</f>
        <v>0</v>
      </c>
      <c r="C369" s="835">
        <f>Aug!Z41</f>
        <v>0</v>
      </c>
    </row>
    <row r="370" spans="1:3">
      <c r="A370">
        <f>Aug!D42</f>
        <v>0</v>
      </c>
      <c r="B370">
        <f>Aug!E42</f>
        <v>0</v>
      </c>
      <c r="C370" s="835">
        <f>Aug!Z42</f>
        <v>0</v>
      </c>
    </row>
    <row r="371" spans="1:3">
      <c r="A371">
        <f>Aug!D43</f>
        <v>0</v>
      </c>
      <c r="B371">
        <f>Aug!E43</f>
        <v>0</v>
      </c>
      <c r="C371" s="835">
        <f>Aug!Z43</f>
        <v>0</v>
      </c>
    </row>
    <row r="372" spans="1:3">
      <c r="A372">
        <f>Aug!D44</f>
        <v>0</v>
      </c>
      <c r="B372">
        <f>Aug!E44</f>
        <v>0</v>
      </c>
      <c r="C372" s="835">
        <f>Aug!Z44</f>
        <v>0</v>
      </c>
    </row>
    <row r="373" spans="1:3">
      <c r="A373">
        <f>Aug!D45</f>
        <v>0</v>
      </c>
      <c r="B373">
        <f>Aug!E45</f>
        <v>0</v>
      </c>
      <c r="C373" s="835">
        <f>Aug!Z45</f>
        <v>0</v>
      </c>
    </row>
    <row r="374" spans="1:3">
      <c r="A374">
        <f>Aug!D46</f>
        <v>0</v>
      </c>
      <c r="B374">
        <f>Aug!E46</f>
        <v>0</v>
      </c>
      <c r="C374" s="835">
        <f>Aug!Z46</f>
        <v>0</v>
      </c>
    </row>
    <row r="375" spans="1:3">
      <c r="A375">
        <f>Aug!D47</f>
        <v>0</v>
      </c>
      <c r="B375">
        <f>Aug!E47</f>
        <v>0</v>
      </c>
      <c r="C375" s="835">
        <f>Aug!Z47</f>
        <v>0</v>
      </c>
    </row>
    <row r="376" spans="1:3">
      <c r="A376">
        <f>Aug!D48</f>
        <v>0</v>
      </c>
      <c r="B376">
        <f>Aug!E48</f>
        <v>0</v>
      </c>
      <c r="C376" s="835">
        <f>Aug!Z48</f>
        <v>0</v>
      </c>
    </row>
    <row r="377" spans="1:3">
      <c r="A377">
        <f>Aug!D49</f>
        <v>0</v>
      </c>
      <c r="B377">
        <f>Aug!E49</f>
        <v>0</v>
      </c>
      <c r="C377" s="835">
        <f>Aug!Z49</f>
        <v>0</v>
      </c>
    </row>
    <row r="378" spans="1:3" ht="13">
      <c r="A378" s="154" t="s">
        <v>138</v>
      </c>
      <c r="C378" s="835"/>
    </row>
    <row r="379" spans="1:3">
      <c r="A379">
        <f>Sept!D4</f>
        <v>0</v>
      </c>
      <c r="B379">
        <f>Sept!E4</f>
        <v>0</v>
      </c>
      <c r="C379" s="835">
        <f>Sept!Z4</f>
        <v>0</v>
      </c>
    </row>
    <row r="380" spans="1:3">
      <c r="A380">
        <f>Sept!D5</f>
        <v>0</v>
      </c>
      <c r="B380">
        <f>Sept!E5</f>
        <v>0</v>
      </c>
      <c r="C380" s="835">
        <f>Sept!Z5</f>
        <v>0</v>
      </c>
    </row>
    <row r="381" spans="1:3">
      <c r="A381">
        <f>Sept!D6</f>
        <v>0</v>
      </c>
      <c r="B381">
        <f>Sept!E6</f>
        <v>0</v>
      </c>
      <c r="C381" s="835">
        <f>Sept!Z6</f>
        <v>0</v>
      </c>
    </row>
    <row r="382" spans="1:3">
      <c r="A382">
        <f>Sept!D7</f>
        <v>0</v>
      </c>
      <c r="B382">
        <f>Sept!E7</f>
        <v>0</v>
      </c>
      <c r="C382" s="835">
        <f>Sept!Z7</f>
        <v>0</v>
      </c>
    </row>
    <row r="383" spans="1:3">
      <c r="A383">
        <f>Sept!D8</f>
        <v>0</v>
      </c>
      <c r="B383">
        <f>Sept!E8</f>
        <v>0</v>
      </c>
      <c r="C383" s="835">
        <f>Sept!Z8</f>
        <v>0</v>
      </c>
    </row>
    <row r="384" spans="1:3">
      <c r="A384">
        <f>Sept!D9</f>
        <v>0</v>
      </c>
      <c r="B384">
        <f>Sept!E9</f>
        <v>0</v>
      </c>
      <c r="C384" s="835">
        <f>Sept!Z9</f>
        <v>0</v>
      </c>
    </row>
    <row r="385" spans="1:3">
      <c r="A385">
        <f>Sept!D10</f>
        <v>0</v>
      </c>
      <c r="B385">
        <f>Sept!E10</f>
        <v>0</v>
      </c>
      <c r="C385" s="835">
        <f>Sept!Z10</f>
        <v>0</v>
      </c>
    </row>
    <row r="386" spans="1:3">
      <c r="A386">
        <f>Sept!D11</f>
        <v>0</v>
      </c>
      <c r="B386">
        <f>Sept!E11</f>
        <v>0</v>
      </c>
      <c r="C386" s="835">
        <f>Sept!Z11</f>
        <v>0</v>
      </c>
    </row>
    <row r="387" spans="1:3">
      <c r="A387">
        <f>Sept!D12</f>
        <v>0</v>
      </c>
      <c r="B387">
        <f>Sept!E12</f>
        <v>0</v>
      </c>
      <c r="C387" s="835">
        <f>Sept!Z12</f>
        <v>0</v>
      </c>
    </row>
    <row r="388" spans="1:3">
      <c r="A388">
        <f>Sept!D13</f>
        <v>0</v>
      </c>
      <c r="B388">
        <f>Sept!E13</f>
        <v>0</v>
      </c>
      <c r="C388" s="835">
        <f>Sept!Z13</f>
        <v>0</v>
      </c>
    </row>
    <row r="389" spans="1:3">
      <c r="A389">
        <f>Sept!D14</f>
        <v>0</v>
      </c>
      <c r="B389">
        <f>Sept!E14</f>
        <v>0</v>
      </c>
      <c r="C389" s="835">
        <f>Sept!Z14</f>
        <v>0</v>
      </c>
    </row>
    <row r="390" spans="1:3">
      <c r="A390">
        <f>Sept!D15</f>
        <v>0</v>
      </c>
      <c r="B390">
        <f>Sept!E15</f>
        <v>0</v>
      </c>
      <c r="C390" s="835">
        <f>Sept!Z15</f>
        <v>0</v>
      </c>
    </row>
    <row r="391" spans="1:3">
      <c r="A391">
        <f>Sept!D16</f>
        <v>0</v>
      </c>
      <c r="B391">
        <f>Sept!E16</f>
        <v>0</v>
      </c>
      <c r="C391" s="835">
        <f>Sept!Z16</f>
        <v>0</v>
      </c>
    </row>
    <row r="392" spans="1:3">
      <c r="A392">
        <f>Sept!D17</f>
        <v>0</v>
      </c>
      <c r="B392">
        <f>Sept!E17</f>
        <v>0</v>
      </c>
      <c r="C392" s="835">
        <f>Sept!Z17</f>
        <v>0</v>
      </c>
    </row>
    <row r="393" spans="1:3">
      <c r="A393">
        <f>Sept!D18</f>
        <v>0</v>
      </c>
      <c r="B393">
        <f>Sept!E18</f>
        <v>0</v>
      </c>
      <c r="C393" s="835">
        <f>Sept!Z18</f>
        <v>0</v>
      </c>
    </row>
    <row r="394" spans="1:3">
      <c r="A394">
        <f>Sept!D19</f>
        <v>0</v>
      </c>
      <c r="B394">
        <f>Sept!E19</f>
        <v>0</v>
      </c>
      <c r="C394" s="835">
        <f>Sept!Z19</f>
        <v>0</v>
      </c>
    </row>
    <row r="395" spans="1:3">
      <c r="A395">
        <f>Sept!D20</f>
        <v>0</v>
      </c>
      <c r="B395">
        <f>Sept!E20</f>
        <v>0</v>
      </c>
      <c r="C395" s="835">
        <f>Sept!Z20</f>
        <v>0</v>
      </c>
    </row>
    <row r="396" spans="1:3">
      <c r="A396">
        <f>Sept!D21</f>
        <v>0</v>
      </c>
      <c r="B396">
        <f>Sept!E21</f>
        <v>0</v>
      </c>
      <c r="C396" s="835">
        <f>Sept!Z21</f>
        <v>0</v>
      </c>
    </row>
    <row r="397" spans="1:3">
      <c r="A397">
        <f>Sept!D22</f>
        <v>0</v>
      </c>
      <c r="B397">
        <f>Sept!E22</f>
        <v>0</v>
      </c>
      <c r="C397" s="835">
        <f>Sept!Z22</f>
        <v>0</v>
      </c>
    </row>
    <row r="398" spans="1:3">
      <c r="A398">
        <f>Sept!D23</f>
        <v>0</v>
      </c>
      <c r="B398">
        <f>Sept!E23</f>
        <v>0</v>
      </c>
      <c r="C398" s="835">
        <f>Sept!Z23</f>
        <v>0</v>
      </c>
    </row>
    <row r="399" spans="1:3">
      <c r="A399">
        <f>Sept!D24</f>
        <v>0</v>
      </c>
      <c r="B399">
        <f>Sept!E24</f>
        <v>0</v>
      </c>
      <c r="C399" s="835">
        <f>Sept!Z24</f>
        <v>0</v>
      </c>
    </row>
    <row r="400" spans="1:3">
      <c r="A400">
        <f>Sept!D25</f>
        <v>0</v>
      </c>
      <c r="B400">
        <f>Sept!E25</f>
        <v>0</v>
      </c>
      <c r="C400" s="835">
        <f>Sept!Z25</f>
        <v>0</v>
      </c>
    </row>
    <row r="401" spans="1:3">
      <c r="A401">
        <f>Sept!D26</f>
        <v>0</v>
      </c>
      <c r="B401">
        <f>Sept!E26</f>
        <v>0</v>
      </c>
      <c r="C401" s="835">
        <f>Sept!Z26</f>
        <v>0</v>
      </c>
    </row>
    <row r="402" spans="1:3">
      <c r="A402">
        <f>Sept!D27</f>
        <v>0</v>
      </c>
      <c r="B402">
        <f>Sept!E27</f>
        <v>0</v>
      </c>
      <c r="C402" s="835">
        <f>Sept!Z27</f>
        <v>0</v>
      </c>
    </row>
    <row r="403" spans="1:3">
      <c r="A403">
        <f>Sept!D28</f>
        <v>0</v>
      </c>
      <c r="B403">
        <f>Sept!E28</f>
        <v>0</v>
      </c>
      <c r="C403" s="835">
        <f>Sept!Z28</f>
        <v>0</v>
      </c>
    </row>
    <row r="404" spans="1:3">
      <c r="A404">
        <f>Sept!D29</f>
        <v>0</v>
      </c>
      <c r="B404">
        <f>Sept!E29</f>
        <v>0</v>
      </c>
      <c r="C404" s="835">
        <f>Sept!Z29</f>
        <v>0</v>
      </c>
    </row>
    <row r="405" spans="1:3">
      <c r="A405">
        <f>Sept!D30</f>
        <v>0</v>
      </c>
      <c r="B405">
        <f>Sept!E30</f>
        <v>0</v>
      </c>
      <c r="C405" s="835">
        <f>Sept!Z30</f>
        <v>0</v>
      </c>
    </row>
    <row r="406" spans="1:3">
      <c r="A406">
        <f>Sept!D31</f>
        <v>0</v>
      </c>
      <c r="B406">
        <f>Sept!E31</f>
        <v>0</v>
      </c>
      <c r="C406" s="835">
        <f>Sept!Z31</f>
        <v>0</v>
      </c>
    </row>
    <row r="407" spans="1:3">
      <c r="A407">
        <f>Sept!D32</f>
        <v>0</v>
      </c>
      <c r="B407">
        <f>Sept!E32</f>
        <v>0</v>
      </c>
      <c r="C407" s="835">
        <f>Sept!Z32</f>
        <v>0</v>
      </c>
    </row>
    <row r="408" spans="1:3">
      <c r="A408">
        <f>Sept!D33</f>
        <v>0</v>
      </c>
      <c r="B408">
        <f>Sept!E33</f>
        <v>0</v>
      </c>
      <c r="C408" s="835">
        <f>Sept!Z33</f>
        <v>0</v>
      </c>
    </row>
    <row r="409" spans="1:3">
      <c r="A409">
        <f>Sept!D34</f>
        <v>0</v>
      </c>
      <c r="B409">
        <f>Sept!E34</f>
        <v>0</v>
      </c>
      <c r="C409" s="835">
        <f>Sept!Z34</f>
        <v>0</v>
      </c>
    </row>
    <row r="410" spans="1:3">
      <c r="A410">
        <f>Sept!D35</f>
        <v>0</v>
      </c>
      <c r="B410">
        <f>Sept!E35</f>
        <v>0</v>
      </c>
      <c r="C410" s="835">
        <f>Sept!Z35</f>
        <v>0</v>
      </c>
    </row>
    <row r="411" spans="1:3">
      <c r="A411">
        <f>Sept!D36</f>
        <v>0</v>
      </c>
      <c r="B411">
        <f>Sept!E36</f>
        <v>0</v>
      </c>
      <c r="C411" s="835">
        <f>Sept!Z36</f>
        <v>0</v>
      </c>
    </row>
    <row r="412" spans="1:3">
      <c r="A412">
        <f>Sept!D37</f>
        <v>0</v>
      </c>
      <c r="B412">
        <f>Sept!E37</f>
        <v>0</v>
      </c>
      <c r="C412" s="835">
        <f>Sept!Z37</f>
        <v>0</v>
      </c>
    </row>
    <row r="413" spans="1:3">
      <c r="A413">
        <f>Sept!D38</f>
        <v>0</v>
      </c>
      <c r="B413">
        <f>Sept!E38</f>
        <v>0</v>
      </c>
      <c r="C413" s="835">
        <f>Sept!Z38</f>
        <v>0</v>
      </c>
    </row>
    <row r="414" spans="1:3">
      <c r="A414">
        <f>Sept!D39</f>
        <v>0</v>
      </c>
      <c r="B414">
        <f>Sept!E39</f>
        <v>0</v>
      </c>
      <c r="C414" s="835">
        <f>Sept!Z39</f>
        <v>0</v>
      </c>
    </row>
    <row r="415" spans="1:3">
      <c r="A415">
        <f>Sept!D40</f>
        <v>0</v>
      </c>
      <c r="B415">
        <f>Sept!E40</f>
        <v>0</v>
      </c>
      <c r="C415" s="835">
        <f>Sept!Z40</f>
        <v>0</v>
      </c>
    </row>
    <row r="416" spans="1:3">
      <c r="A416">
        <f>Sept!D41</f>
        <v>0</v>
      </c>
      <c r="B416">
        <f>Sept!E41</f>
        <v>0</v>
      </c>
      <c r="C416" s="835">
        <f>Sept!Z41</f>
        <v>0</v>
      </c>
    </row>
    <row r="417" spans="1:3">
      <c r="A417">
        <f>Sept!D42</f>
        <v>0</v>
      </c>
      <c r="B417">
        <f>Sept!E42</f>
        <v>0</v>
      </c>
      <c r="C417" s="835">
        <f>Sept!Z42</f>
        <v>0</v>
      </c>
    </row>
    <row r="418" spans="1:3">
      <c r="A418">
        <f>Sept!D43</f>
        <v>0</v>
      </c>
      <c r="B418">
        <f>Sept!E43</f>
        <v>0</v>
      </c>
      <c r="C418" s="835">
        <f>Sept!Z43</f>
        <v>0</v>
      </c>
    </row>
    <row r="419" spans="1:3">
      <c r="A419">
        <f>Sept!D44</f>
        <v>0</v>
      </c>
      <c r="B419">
        <f>Sept!E44</f>
        <v>0</v>
      </c>
      <c r="C419" s="835">
        <f>Sept!Z44</f>
        <v>0</v>
      </c>
    </row>
    <row r="420" spans="1:3">
      <c r="A420">
        <f>Sept!D45</f>
        <v>0</v>
      </c>
      <c r="B420">
        <f>Sept!E45</f>
        <v>0</v>
      </c>
      <c r="C420" s="835">
        <f>Sept!Z45</f>
        <v>0</v>
      </c>
    </row>
    <row r="421" spans="1:3">
      <c r="A421">
        <f>Sept!D46</f>
        <v>0</v>
      </c>
      <c r="B421">
        <f>Sept!E46</f>
        <v>0</v>
      </c>
      <c r="C421" s="835">
        <f>Sept!Z46</f>
        <v>0</v>
      </c>
    </row>
    <row r="422" spans="1:3">
      <c r="A422">
        <f>Sept!D47</f>
        <v>0</v>
      </c>
      <c r="B422">
        <f>Sept!E47</f>
        <v>0</v>
      </c>
      <c r="C422" s="835">
        <f>Sept!Z47</f>
        <v>0</v>
      </c>
    </row>
    <row r="423" spans="1:3">
      <c r="A423">
        <f>Sept!D48</f>
        <v>0</v>
      </c>
      <c r="B423">
        <f>Sept!E48</f>
        <v>0</v>
      </c>
      <c r="C423" s="835">
        <f>Sept!Z48</f>
        <v>0</v>
      </c>
    </row>
    <row r="424" spans="1:3">
      <c r="A424">
        <f>Sept!D49</f>
        <v>0</v>
      </c>
      <c r="B424">
        <f>Sept!E49</f>
        <v>0</v>
      </c>
      <c r="C424" s="835">
        <f>Sept!Z49</f>
        <v>0</v>
      </c>
    </row>
    <row r="425" spans="1:3" ht="13">
      <c r="A425" s="154" t="s">
        <v>140</v>
      </c>
      <c r="C425" s="835"/>
    </row>
    <row r="426" spans="1:3">
      <c r="A426">
        <f>Oct!D4</f>
        <v>0</v>
      </c>
      <c r="B426">
        <f>Oct!E4</f>
        <v>0</v>
      </c>
      <c r="C426" s="835">
        <f>Oct!Z4</f>
        <v>0</v>
      </c>
    </row>
    <row r="427" spans="1:3">
      <c r="A427">
        <f>Oct!D5</f>
        <v>0</v>
      </c>
      <c r="B427">
        <f>Oct!E5</f>
        <v>0</v>
      </c>
      <c r="C427" s="835">
        <f>Oct!Z5</f>
        <v>0</v>
      </c>
    </row>
    <row r="428" spans="1:3">
      <c r="A428">
        <f>Oct!D6</f>
        <v>0</v>
      </c>
      <c r="B428">
        <f>Oct!E6</f>
        <v>0</v>
      </c>
      <c r="C428" s="835">
        <f>Oct!Z6</f>
        <v>0</v>
      </c>
    </row>
    <row r="429" spans="1:3">
      <c r="A429">
        <f>Oct!D7</f>
        <v>0</v>
      </c>
      <c r="B429">
        <f>Oct!E7</f>
        <v>0</v>
      </c>
      <c r="C429" s="835">
        <f>Oct!Z7</f>
        <v>0</v>
      </c>
    </row>
    <row r="430" spans="1:3">
      <c r="A430">
        <f>Oct!D8</f>
        <v>0</v>
      </c>
      <c r="B430">
        <f>Oct!E8</f>
        <v>0</v>
      </c>
      <c r="C430" s="835">
        <f>Oct!Z8</f>
        <v>0</v>
      </c>
    </row>
    <row r="431" spans="1:3">
      <c r="A431">
        <f>Oct!D9</f>
        <v>0</v>
      </c>
      <c r="B431">
        <f>Oct!E9</f>
        <v>0</v>
      </c>
      <c r="C431" s="835">
        <f>Oct!Z9</f>
        <v>0</v>
      </c>
    </row>
    <row r="432" spans="1:3">
      <c r="A432">
        <f>Oct!D10</f>
        <v>0</v>
      </c>
      <c r="B432">
        <f>Oct!E10</f>
        <v>0</v>
      </c>
      <c r="C432" s="835">
        <f>Oct!Z10</f>
        <v>0</v>
      </c>
    </row>
    <row r="433" spans="1:3">
      <c r="A433">
        <f>Oct!D11</f>
        <v>0</v>
      </c>
      <c r="B433">
        <f>Oct!E11</f>
        <v>0</v>
      </c>
      <c r="C433" s="835">
        <f>Oct!Z11</f>
        <v>0</v>
      </c>
    </row>
    <row r="434" spans="1:3">
      <c r="A434">
        <f>Oct!D12</f>
        <v>0</v>
      </c>
      <c r="B434">
        <f>Oct!E12</f>
        <v>0</v>
      </c>
      <c r="C434" s="835">
        <f>Oct!Z12</f>
        <v>0</v>
      </c>
    </row>
    <row r="435" spans="1:3">
      <c r="A435">
        <f>Oct!D13</f>
        <v>0</v>
      </c>
      <c r="B435">
        <f>Oct!E13</f>
        <v>0</v>
      </c>
      <c r="C435" s="835">
        <f>Oct!Z13</f>
        <v>0</v>
      </c>
    </row>
    <row r="436" spans="1:3">
      <c r="A436">
        <f>Oct!D14</f>
        <v>0</v>
      </c>
      <c r="B436">
        <f>Oct!E14</f>
        <v>0</v>
      </c>
      <c r="C436" s="835">
        <f>Oct!Z14</f>
        <v>0</v>
      </c>
    </row>
    <row r="437" spans="1:3">
      <c r="A437">
        <f>Oct!D15</f>
        <v>0</v>
      </c>
      <c r="B437">
        <f>Oct!E15</f>
        <v>0</v>
      </c>
      <c r="C437" s="835">
        <f>Oct!Z15</f>
        <v>0</v>
      </c>
    </row>
    <row r="438" spans="1:3">
      <c r="A438">
        <f>Oct!D16</f>
        <v>0</v>
      </c>
      <c r="B438">
        <f>Oct!E16</f>
        <v>0</v>
      </c>
      <c r="C438" s="835">
        <f>Oct!Z16</f>
        <v>0</v>
      </c>
    </row>
    <row r="439" spans="1:3">
      <c r="A439">
        <f>Oct!D17</f>
        <v>0</v>
      </c>
      <c r="B439">
        <f>Oct!E17</f>
        <v>0</v>
      </c>
      <c r="C439" s="835">
        <f>Oct!Z17</f>
        <v>0</v>
      </c>
    </row>
    <row r="440" spans="1:3">
      <c r="A440">
        <f>Oct!D18</f>
        <v>0</v>
      </c>
      <c r="B440">
        <f>Oct!E18</f>
        <v>0</v>
      </c>
      <c r="C440" s="835">
        <f>Oct!Z18</f>
        <v>0</v>
      </c>
    </row>
    <row r="441" spans="1:3">
      <c r="A441">
        <f>Oct!D19</f>
        <v>0</v>
      </c>
      <c r="B441">
        <f>Oct!E19</f>
        <v>0</v>
      </c>
      <c r="C441" s="835">
        <f>Oct!Z19</f>
        <v>0</v>
      </c>
    </row>
    <row r="442" spans="1:3">
      <c r="A442">
        <f>Oct!D20</f>
        <v>0</v>
      </c>
      <c r="B442">
        <f>Oct!E20</f>
        <v>0</v>
      </c>
      <c r="C442" s="835">
        <f>Oct!Z20</f>
        <v>0</v>
      </c>
    </row>
    <row r="443" spans="1:3">
      <c r="A443">
        <f>Oct!D21</f>
        <v>0</v>
      </c>
      <c r="B443">
        <f>Oct!E21</f>
        <v>0</v>
      </c>
      <c r="C443" s="835">
        <f>Oct!Z21</f>
        <v>0</v>
      </c>
    </row>
    <row r="444" spans="1:3">
      <c r="A444">
        <f>Oct!D22</f>
        <v>0</v>
      </c>
      <c r="B444">
        <f>Oct!E22</f>
        <v>0</v>
      </c>
      <c r="C444" s="835">
        <f>Oct!Z22</f>
        <v>0</v>
      </c>
    </row>
    <row r="445" spans="1:3">
      <c r="A445">
        <f>Oct!D23</f>
        <v>0</v>
      </c>
      <c r="B445">
        <f>Oct!E23</f>
        <v>0</v>
      </c>
      <c r="C445" s="835">
        <f>Oct!Z23</f>
        <v>0</v>
      </c>
    </row>
    <row r="446" spans="1:3">
      <c r="A446">
        <f>Oct!D24</f>
        <v>0</v>
      </c>
      <c r="B446">
        <f>Oct!E24</f>
        <v>0</v>
      </c>
      <c r="C446" s="835">
        <f>Oct!Z24</f>
        <v>0</v>
      </c>
    </row>
    <row r="447" spans="1:3">
      <c r="A447">
        <f>Oct!D25</f>
        <v>0</v>
      </c>
      <c r="B447">
        <f>Oct!E25</f>
        <v>0</v>
      </c>
      <c r="C447" s="835">
        <f>Oct!Z25</f>
        <v>0</v>
      </c>
    </row>
    <row r="448" spans="1:3">
      <c r="A448">
        <f>Oct!D26</f>
        <v>0</v>
      </c>
      <c r="B448">
        <f>Oct!E26</f>
        <v>0</v>
      </c>
      <c r="C448" s="835">
        <f>Oct!Z26</f>
        <v>0</v>
      </c>
    </row>
    <row r="449" spans="1:3">
      <c r="A449">
        <f>Oct!D27</f>
        <v>0</v>
      </c>
      <c r="B449">
        <f>Oct!E27</f>
        <v>0</v>
      </c>
      <c r="C449" s="835">
        <f>Oct!Z27</f>
        <v>0</v>
      </c>
    </row>
    <row r="450" spans="1:3">
      <c r="A450">
        <f>Oct!D28</f>
        <v>0</v>
      </c>
      <c r="B450">
        <f>Oct!E28</f>
        <v>0</v>
      </c>
      <c r="C450" s="835">
        <f>Oct!Z28</f>
        <v>0</v>
      </c>
    </row>
    <row r="451" spans="1:3">
      <c r="A451">
        <f>Oct!D29</f>
        <v>0</v>
      </c>
      <c r="B451">
        <f>Oct!E29</f>
        <v>0</v>
      </c>
      <c r="C451" s="835">
        <f>Oct!Z29</f>
        <v>0</v>
      </c>
    </row>
    <row r="452" spans="1:3">
      <c r="A452">
        <f>Oct!D30</f>
        <v>0</v>
      </c>
      <c r="B452">
        <f>Oct!E30</f>
        <v>0</v>
      </c>
      <c r="C452" s="835">
        <f>Oct!Z30</f>
        <v>0</v>
      </c>
    </row>
    <row r="453" spans="1:3">
      <c r="A453">
        <f>Oct!D31</f>
        <v>0</v>
      </c>
      <c r="B453">
        <f>Oct!E31</f>
        <v>0</v>
      </c>
      <c r="C453" s="835">
        <f>Oct!Z31</f>
        <v>0</v>
      </c>
    </row>
    <row r="454" spans="1:3">
      <c r="A454">
        <f>Oct!D32</f>
        <v>0</v>
      </c>
      <c r="B454">
        <f>Oct!E32</f>
        <v>0</v>
      </c>
      <c r="C454" s="835">
        <f>Oct!Z32</f>
        <v>0</v>
      </c>
    </row>
    <row r="455" spans="1:3">
      <c r="A455">
        <f>Oct!D33</f>
        <v>0</v>
      </c>
      <c r="B455">
        <f>Oct!E33</f>
        <v>0</v>
      </c>
      <c r="C455" s="835">
        <f>Oct!Z33</f>
        <v>0</v>
      </c>
    </row>
    <row r="456" spans="1:3">
      <c r="A456">
        <f>Oct!D34</f>
        <v>0</v>
      </c>
      <c r="B456">
        <f>Oct!E34</f>
        <v>0</v>
      </c>
      <c r="C456" s="835">
        <f>Oct!Z34</f>
        <v>0</v>
      </c>
    </row>
    <row r="457" spans="1:3">
      <c r="A457">
        <f>Oct!D35</f>
        <v>0</v>
      </c>
      <c r="B457">
        <f>Oct!E35</f>
        <v>0</v>
      </c>
      <c r="C457" s="835">
        <f>Oct!Z35</f>
        <v>0</v>
      </c>
    </row>
    <row r="458" spans="1:3">
      <c r="A458">
        <f>Oct!D36</f>
        <v>0</v>
      </c>
      <c r="B458">
        <f>Oct!E36</f>
        <v>0</v>
      </c>
      <c r="C458" s="835">
        <f>Oct!Z36</f>
        <v>0</v>
      </c>
    </row>
    <row r="459" spans="1:3">
      <c r="A459">
        <f>Oct!D37</f>
        <v>0</v>
      </c>
      <c r="B459">
        <f>Oct!E37</f>
        <v>0</v>
      </c>
      <c r="C459" s="835">
        <f>Oct!Z37</f>
        <v>0</v>
      </c>
    </row>
    <row r="460" spans="1:3">
      <c r="A460">
        <f>Oct!D38</f>
        <v>0</v>
      </c>
      <c r="B460">
        <f>Oct!E38</f>
        <v>0</v>
      </c>
      <c r="C460" s="835">
        <f>Oct!Z38</f>
        <v>0</v>
      </c>
    </row>
    <row r="461" spans="1:3">
      <c r="A461">
        <f>Oct!D39</f>
        <v>0</v>
      </c>
      <c r="B461">
        <f>Oct!E39</f>
        <v>0</v>
      </c>
      <c r="C461" s="835">
        <f>Oct!Z39</f>
        <v>0</v>
      </c>
    </row>
    <row r="462" spans="1:3">
      <c r="A462">
        <f>Oct!D40</f>
        <v>0</v>
      </c>
      <c r="B462">
        <f>Oct!E40</f>
        <v>0</v>
      </c>
      <c r="C462" s="835">
        <f>Oct!Z40</f>
        <v>0</v>
      </c>
    </row>
    <row r="463" spans="1:3">
      <c r="A463">
        <f>Oct!D41</f>
        <v>0</v>
      </c>
      <c r="B463">
        <f>Oct!E41</f>
        <v>0</v>
      </c>
      <c r="C463" s="835">
        <f>Oct!Z41</f>
        <v>0</v>
      </c>
    </row>
    <row r="464" spans="1:3">
      <c r="A464">
        <f>Oct!D42</f>
        <v>0</v>
      </c>
      <c r="B464">
        <f>Oct!E42</f>
        <v>0</v>
      </c>
      <c r="C464" s="835">
        <f>Oct!Z42</f>
        <v>0</v>
      </c>
    </row>
    <row r="465" spans="1:3">
      <c r="A465">
        <f>Oct!D43</f>
        <v>0</v>
      </c>
      <c r="B465">
        <f>Oct!E43</f>
        <v>0</v>
      </c>
      <c r="C465" s="835">
        <f>Oct!Z43</f>
        <v>0</v>
      </c>
    </row>
    <row r="466" spans="1:3">
      <c r="A466">
        <f>Oct!D44</f>
        <v>0</v>
      </c>
      <c r="B466">
        <f>Oct!E44</f>
        <v>0</v>
      </c>
      <c r="C466" s="835">
        <f>Oct!Z44</f>
        <v>0</v>
      </c>
    </row>
    <row r="467" spans="1:3">
      <c r="A467">
        <f>Oct!D45</f>
        <v>0</v>
      </c>
      <c r="B467">
        <f>Oct!E45</f>
        <v>0</v>
      </c>
      <c r="C467" s="835">
        <f>Oct!Z45</f>
        <v>0</v>
      </c>
    </row>
    <row r="468" spans="1:3">
      <c r="A468">
        <f>Oct!D46</f>
        <v>0</v>
      </c>
      <c r="B468">
        <f>Oct!E46</f>
        <v>0</v>
      </c>
      <c r="C468" s="835">
        <f>Oct!Z46</f>
        <v>0</v>
      </c>
    </row>
    <row r="469" spans="1:3">
      <c r="A469">
        <f>Oct!D47</f>
        <v>0</v>
      </c>
      <c r="B469">
        <f>Oct!E47</f>
        <v>0</v>
      </c>
      <c r="C469" s="835">
        <f>Oct!Z47</f>
        <v>0</v>
      </c>
    </row>
    <row r="470" spans="1:3">
      <c r="A470">
        <f>Oct!D48</f>
        <v>0</v>
      </c>
      <c r="B470">
        <f>Oct!E48</f>
        <v>0</v>
      </c>
      <c r="C470" s="835">
        <f>Oct!Z48</f>
        <v>0</v>
      </c>
    </row>
    <row r="471" spans="1:3">
      <c r="A471">
        <f>Oct!D49</f>
        <v>0</v>
      </c>
      <c r="B471">
        <f>Oct!E49</f>
        <v>0</v>
      </c>
      <c r="C471" s="835">
        <f>Oct!Z49</f>
        <v>0</v>
      </c>
    </row>
    <row r="472" spans="1:3" ht="13">
      <c r="A472" s="154" t="s">
        <v>141</v>
      </c>
      <c r="C472" s="835"/>
    </row>
    <row r="473" spans="1:3">
      <c r="A473">
        <f>Nov!D4</f>
        <v>0</v>
      </c>
      <c r="B473">
        <f>Nov!E4</f>
        <v>0</v>
      </c>
      <c r="C473" s="835">
        <f>Nov!Z4</f>
        <v>0</v>
      </c>
    </row>
    <row r="474" spans="1:3">
      <c r="A474">
        <f>Nov!D5</f>
        <v>0</v>
      </c>
      <c r="B474">
        <f>Nov!E5</f>
        <v>0</v>
      </c>
      <c r="C474" s="835">
        <f>Nov!Z5</f>
        <v>0</v>
      </c>
    </row>
    <row r="475" spans="1:3">
      <c r="A475">
        <f>Nov!D6</f>
        <v>0</v>
      </c>
      <c r="B475">
        <f>Nov!E6</f>
        <v>0</v>
      </c>
      <c r="C475" s="835">
        <f>Nov!Z6</f>
        <v>0</v>
      </c>
    </row>
    <row r="476" spans="1:3">
      <c r="A476">
        <f>Nov!D7</f>
        <v>0</v>
      </c>
      <c r="B476">
        <f>Nov!E7</f>
        <v>0</v>
      </c>
      <c r="C476" s="835">
        <f>Nov!Z7</f>
        <v>0</v>
      </c>
    </row>
    <row r="477" spans="1:3">
      <c r="A477">
        <f>Nov!D8</f>
        <v>0</v>
      </c>
      <c r="B477">
        <f>Nov!E8</f>
        <v>0</v>
      </c>
      <c r="C477" s="835">
        <f>Nov!Z8</f>
        <v>0</v>
      </c>
    </row>
    <row r="478" spans="1:3">
      <c r="A478">
        <f>Nov!D9</f>
        <v>0</v>
      </c>
      <c r="B478">
        <f>Nov!E9</f>
        <v>0</v>
      </c>
      <c r="C478" s="835">
        <f>Nov!Z9</f>
        <v>0</v>
      </c>
    </row>
    <row r="479" spans="1:3">
      <c r="A479">
        <f>Nov!D10</f>
        <v>0</v>
      </c>
      <c r="B479">
        <f>Nov!E10</f>
        <v>0</v>
      </c>
      <c r="C479" s="835">
        <f>Nov!Z10</f>
        <v>0</v>
      </c>
    </row>
    <row r="480" spans="1:3">
      <c r="A480">
        <f>Nov!D11</f>
        <v>0</v>
      </c>
      <c r="B480">
        <f>Nov!E11</f>
        <v>0</v>
      </c>
      <c r="C480" s="835">
        <f>Nov!Z11</f>
        <v>0</v>
      </c>
    </row>
    <row r="481" spans="1:3">
      <c r="A481">
        <f>Nov!D12</f>
        <v>0</v>
      </c>
      <c r="B481">
        <f>Nov!E12</f>
        <v>0</v>
      </c>
      <c r="C481" s="835">
        <f>Nov!Z12</f>
        <v>0</v>
      </c>
    </row>
    <row r="482" spans="1:3">
      <c r="A482">
        <f>Nov!D13</f>
        <v>0</v>
      </c>
      <c r="B482">
        <f>Nov!E13</f>
        <v>0</v>
      </c>
      <c r="C482" s="835">
        <f>Nov!Z13</f>
        <v>0</v>
      </c>
    </row>
    <row r="483" spans="1:3">
      <c r="A483">
        <f>Nov!D14</f>
        <v>0</v>
      </c>
      <c r="B483">
        <f>Nov!E14</f>
        <v>0</v>
      </c>
      <c r="C483" s="835">
        <f>Nov!Z14</f>
        <v>0</v>
      </c>
    </row>
    <row r="484" spans="1:3">
      <c r="A484">
        <f>Nov!D15</f>
        <v>0</v>
      </c>
      <c r="B484">
        <f>Nov!E15</f>
        <v>0</v>
      </c>
      <c r="C484" s="835">
        <f>Nov!Z15</f>
        <v>0</v>
      </c>
    </row>
    <row r="485" spans="1:3">
      <c r="A485">
        <f>Nov!D16</f>
        <v>0</v>
      </c>
      <c r="B485">
        <f>Nov!E16</f>
        <v>0</v>
      </c>
      <c r="C485" s="835">
        <f>Nov!Z16</f>
        <v>0</v>
      </c>
    </row>
    <row r="486" spans="1:3">
      <c r="A486">
        <f>Nov!D17</f>
        <v>0</v>
      </c>
      <c r="B486">
        <f>Nov!E17</f>
        <v>0</v>
      </c>
      <c r="C486" s="835">
        <f>Nov!Z17</f>
        <v>0</v>
      </c>
    </row>
    <row r="487" spans="1:3">
      <c r="A487">
        <f>Nov!D18</f>
        <v>0</v>
      </c>
      <c r="B487">
        <f>Nov!E18</f>
        <v>0</v>
      </c>
      <c r="C487" s="835">
        <f>Nov!Z18</f>
        <v>0</v>
      </c>
    </row>
    <row r="488" spans="1:3">
      <c r="A488">
        <f>Nov!D19</f>
        <v>0</v>
      </c>
      <c r="B488">
        <f>Nov!E19</f>
        <v>0</v>
      </c>
      <c r="C488" s="835">
        <f>Nov!Z19</f>
        <v>0</v>
      </c>
    </row>
    <row r="489" spans="1:3">
      <c r="A489">
        <f>Nov!D20</f>
        <v>0</v>
      </c>
      <c r="B489">
        <f>Nov!E20</f>
        <v>0</v>
      </c>
      <c r="C489" s="835">
        <f>Nov!Z20</f>
        <v>0</v>
      </c>
    </row>
    <row r="490" spans="1:3">
      <c r="A490">
        <f>Nov!D21</f>
        <v>0</v>
      </c>
      <c r="B490">
        <f>Nov!E21</f>
        <v>0</v>
      </c>
      <c r="C490" s="835">
        <f>Nov!Z21</f>
        <v>0</v>
      </c>
    </row>
    <row r="491" spans="1:3">
      <c r="A491">
        <f>Nov!D22</f>
        <v>0</v>
      </c>
      <c r="B491">
        <f>Nov!E22</f>
        <v>0</v>
      </c>
      <c r="C491" s="835">
        <f>Nov!Z22</f>
        <v>0</v>
      </c>
    </row>
    <row r="492" spans="1:3">
      <c r="A492">
        <f>Nov!D23</f>
        <v>0</v>
      </c>
      <c r="B492">
        <f>Nov!E23</f>
        <v>0</v>
      </c>
      <c r="C492" s="835">
        <f>Nov!Z23</f>
        <v>0</v>
      </c>
    </row>
    <row r="493" spans="1:3">
      <c r="A493">
        <f>Nov!D24</f>
        <v>0</v>
      </c>
      <c r="B493">
        <f>Nov!E24</f>
        <v>0</v>
      </c>
      <c r="C493" s="835">
        <f>Nov!Z24</f>
        <v>0</v>
      </c>
    </row>
    <row r="494" spans="1:3">
      <c r="A494">
        <f>Nov!D25</f>
        <v>0</v>
      </c>
      <c r="B494">
        <f>Nov!E25</f>
        <v>0</v>
      </c>
      <c r="C494" s="835">
        <f>Nov!Z25</f>
        <v>0</v>
      </c>
    </row>
    <row r="495" spans="1:3">
      <c r="A495">
        <f>Nov!D26</f>
        <v>0</v>
      </c>
      <c r="B495">
        <f>Nov!E26</f>
        <v>0</v>
      </c>
      <c r="C495" s="835">
        <f>Nov!Z26</f>
        <v>0</v>
      </c>
    </row>
    <row r="496" spans="1:3">
      <c r="A496">
        <f>Nov!D27</f>
        <v>0</v>
      </c>
      <c r="B496">
        <f>Nov!E27</f>
        <v>0</v>
      </c>
      <c r="C496" s="835">
        <f>Nov!Z27</f>
        <v>0</v>
      </c>
    </row>
    <row r="497" spans="1:3">
      <c r="A497">
        <f>Nov!D28</f>
        <v>0</v>
      </c>
      <c r="B497">
        <f>Nov!E28</f>
        <v>0</v>
      </c>
      <c r="C497" s="835">
        <f>Nov!Z28</f>
        <v>0</v>
      </c>
    </row>
    <row r="498" spans="1:3">
      <c r="A498">
        <f>Nov!D29</f>
        <v>0</v>
      </c>
      <c r="B498">
        <f>Nov!E29</f>
        <v>0</v>
      </c>
      <c r="C498" s="835">
        <f>Nov!Z29</f>
        <v>0</v>
      </c>
    </row>
    <row r="499" spans="1:3">
      <c r="A499">
        <f>Nov!D30</f>
        <v>0</v>
      </c>
      <c r="B499">
        <f>Nov!E30</f>
        <v>0</v>
      </c>
      <c r="C499" s="835">
        <f>Nov!Z30</f>
        <v>0</v>
      </c>
    </row>
    <row r="500" spans="1:3">
      <c r="A500">
        <f>Nov!D31</f>
        <v>0</v>
      </c>
      <c r="B500">
        <f>Nov!E31</f>
        <v>0</v>
      </c>
      <c r="C500" s="835">
        <f>Nov!Z31</f>
        <v>0</v>
      </c>
    </row>
    <row r="501" spans="1:3">
      <c r="A501">
        <f>Nov!D32</f>
        <v>0</v>
      </c>
      <c r="B501">
        <f>Nov!E32</f>
        <v>0</v>
      </c>
      <c r="C501" s="835">
        <f>Nov!Z32</f>
        <v>0</v>
      </c>
    </row>
    <row r="502" spans="1:3">
      <c r="A502">
        <f>Nov!D33</f>
        <v>0</v>
      </c>
      <c r="B502">
        <f>Nov!E33</f>
        <v>0</v>
      </c>
      <c r="C502" s="835">
        <f>Nov!Z33</f>
        <v>0</v>
      </c>
    </row>
    <row r="503" spans="1:3">
      <c r="A503">
        <f>Nov!D34</f>
        <v>0</v>
      </c>
      <c r="B503">
        <f>Nov!E34</f>
        <v>0</v>
      </c>
      <c r="C503" s="835">
        <f>Nov!Z34</f>
        <v>0</v>
      </c>
    </row>
    <row r="504" spans="1:3">
      <c r="A504">
        <f>Nov!D35</f>
        <v>0</v>
      </c>
      <c r="B504">
        <f>Nov!E35</f>
        <v>0</v>
      </c>
      <c r="C504" s="835">
        <f>Nov!Z35</f>
        <v>0</v>
      </c>
    </row>
    <row r="505" spans="1:3">
      <c r="A505">
        <f>Nov!D36</f>
        <v>0</v>
      </c>
      <c r="B505">
        <f>Nov!E36</f>
        <v>0</v>
      </c>
      <c r="C505" s="835">
        <f>Nov!Z36</f>
        <v>0</v>
      </c>
    </row>
    <row r="506" spans="1:3">
      <c r="A506">
        <f>Nov!D37</f>
        <v>0</v>
      </c>
      <c r="B506">
        <f>Nov!E37</f>
        <v>0</v>
      </c>
      <c r="C506" s="835">
        <f>Nov!Z37</f>
        <v>0</v>
      </c>
    </row>
    <row r="507" spans="1:3">
      <c r="A507">
        <f>Nov!D38</f>
        <v>0</v>
      </c>
      <c r="B507">
        <f>Nov!E38</f>
        <v>0</v>
      </c>
      <c r="C507" s="835">
        <f>Nov!Z38</f>
        <v>0</v>
      </c>
    </row>
    <row r="508" spans="1:3">
      <c r="A508">
        <f>Nov!D39</f>
        <v>0</v>
      </c>
      <c r="B508">
        <f>Nov!E39</f>
        <v>0</v>
      </c>
      <c r="C508" s="835">
        <f>Nov!Z39</f>
        <v>0</v>
      </c>
    </row>
    <row r="509" spans="1:3">
      <c r="A509">
        <f>Nov!D40</f>
        <v>0</v>
      </c>
      <c r="B509">
        <f>Nov!E40</f>
        <v>0</v>
      </c>
      <c r="C509" s="835">
        <f>Nov!Z40</f>
        <v>0</v>
      </c>
    </row>
    <row r="510" spans="1:3">
      <c r="A510">
        <f>Nov!D41</f>
        <v>0</v>
      </c>
      <c r="B510">
        <f>Nov!E41</f>
        <v>0</v>
      </c>
      <c r="C510" s="835">
        <f>Nov!Z41</f>
        <v>0</v>
      </c>
    </row>
    <row r="511" spans="1:3">
      <c r="A511">
        <f>Nov!D42</f>
        <v>0</v>
      </c>
      <c r="B511">
        <f>Nov!E42</f>
        <v>0</v>
      </c>
      <c r="C511" s="835">
        <f>Nov!Z42</f>
        <v>0</v>
      </c>
    </row>
    <row r="512" spans="1:3">
      <c r="A512">
        <f>Nov!D43</f>
        <v>0</v>
      </c>
      <c r="B512">
        <f>Nov!E43</f>
        <v>0</v>
      </c>
      <c r="C512" s="835">
        <f>Nov!Z43</f>
        <v>0</v>
      </c>
    </row>
    <row r="513" spans="1:3">
      <c r="A513">
        <f>Nov!D44</f>
        <v>0</v>
      </c>
      <c r="B513">
        <f>Nov!E44</f>
        <v>0</v>
      </c>
      <c r="C513" s="835">
        <f>Nov!Z44</f>
        <v>0</v>
      </c>
    </row>
    <row r="514" spans="1:3">
      <c r="A514">
        <f>Nov!D45</f>
        <v>0</v>
      </c>
      <c r="B514">
        <f>Nov!E45</f>
        <v>0</v>
      </c>
      <c r="C514" s="835">
        <f>Nov!Z45</f>
        <v>0</v>
      </c>
    </row>
    <row r="515" spans="1:3">
      <c r="A515">
        <f>Nov!D46</f>
        <v>0</v>
      </c>
      <c r="B515">
        <f>Nov!E46</f>
        <v>0</v>
      </c>
      <c r="C515" s="835">
        <f>Nov!Z46</f>
        <v>0</v>
      </c>
    </row>
    <row r="516" spans="1:3">
      <c r="A516">
        <f>Nov!D47</f>
        <v>0</v>
      </c>
      <c r="B516">
        <f>Nov!E47</f>
        <v>0</v>
      </c>
      <c r="C516" s="835">
        <f>Nov!Z47</f>
        <v>0</v>
      </c>
    </row>
    <row r="517" spans="1:3">
      <c r="A517">
        <f>Nov!D48</f>
        <v>0</v>
      </c>
      <c r="B517">
        <f>Nov!E48</f>
        <v>0</v>
      </c>
      <c r="C517" s="835">
        <f>Nov!Z48</f>
        <v>0</v>
      </c>
    </row>
    <row r="518" spans="1:3">
      <c r="A518">
        <f>Nov!D49</f>
        <v>0</v>
      </c>
      <c r="B518">
        <f>Nov!E49</f>
        <v>0</v>
      </c>
      <c r="C518" s="835">
        <f>Nov!Z49</f>
        <v>0</v>
      </c>
    </row>
    <row r="519" spans="1:3" ht="13">
      <c r="A519" s="154" t="s">
        <v>142</v>
      </c>
      <c r="C519" s="835"/>
    </row>
    <row r="520" spans="1:3">
      <c r="A520">
        <f>Dec!D4</f>
        <v>0</v>
      </c>
      <c r="B520">
        <f>Dec!E4</f>
        <v>0</v>
      </c>
      <c r="C520" s="835">
        <f>Dec!Z4</f>
        <v>0</v>
      </c>
    </row>
    <row r="521" spans="1:3">
      <c r="A521">
        <f>Dec!D5</f>
        <v>0</v>
      </c>
      <c r="B521">
        <f>Dec!E5</f>
        <v>0</v>
      </c>
      <c r="C521" s="835">
        <f>Dec!Z5</f>
        <v>0</v>
      </c>
    </row>
    <row r="522" spans="1:3">
      <c r="A522">
        <f>Dec!D6</f>
        <v>0</v>
      </c>
      <c r="B522">
        <f>Dec!E6</f>
        <v>0</v>
      </c>
      <c r="C522" s="835">
        <f>Dec!Z6</f>
        <v>0</v>
      </c>
    </row>
    <row r="523" spans="1:3">
      <c r="A523">
        <f>Dec!D7</f>
        <v>0</v>
      </c>
      <c r="B523">
        <f>Dec!E7</f>
        <v>0</v>
      </c>
      <c r="C523" s="835">
        <f>Dec!Z7</f>
        <v>0</v>
      </c>
    </row>
    <row r="524" spans="1:3">
      <c r="A524">
        <f>Dec!D8</f>
        <v>0</v>
      </c>
      <c r="B524">
        <f>Dec!E8</f>
        <v>0</v>
      </c>
      <c r="C524" s="835">
        <f>Dec!Z8</f>
        <v>0</v>
      </c>
    </row>
    <row r="525" spans="1:3">
      <c r="A525">
        <f>Dec!D9</f>
        <v>0</v>
      </c>
      <c r="B525">
        <f>Dec!E9</f>
        <v>0</v>
      </c>
      <c r="C525" s="835">
        <f>Dec!Z9</f>
        <v>0</v>
      </c>
    </row>
    <row r="526" spans="1:3">
      <c r="A526">
        <f>Dec!D10</f>
        <v>0</v>
      </c>
      <c r="B526">
        <f>Dec!E10</f>
        <v>0</v>
      </c>
      <c r="C526" s="835">
        <f>Dec!Z10</f>
        <v>0</v>
      </c>
    </row>
    <row r="527" spans="1:3">
      <c r="A527">
        <f>Dec!D11</f>
        <v>0</v>
      </c>
      <c r="B527">
        <f>Dec!E11</f>
        <v>0</v>
      </c>
      <c r="C527" s="835">
        <f>Dec!Z11</f>
        <v>0</v>
      </c>
    </row>
    <row r="528" spans="1:3">
      <c r="A528">
        <f>Dec!D12</f>
        <v>0</v>
      </c>
      <c r="B528">
        <f>Dec!E12</f>
        <v>0</v>
      </c>
      <c r="C528" s="835">
        <f>Dec!Z12</f>
        <v>0</v>
      </c>
    </row>
    <row r="529" spans="1:3">
      <c r="A529">
        <f>Dec!D13</f>
        <v>0</v>
      </c>
      <c r="B529">
        <f>Dec!E13</f>
        <v>0</v>
      </c>
      <c r="C529" s="835">
        <f>Dec!Z13</f>
        <v>0</v>
      </c>
    </row>
    <row r="530" spans="1:3">
      <c r="A530">
        <f>Dec!D14</f>
        <v>0</v>
      </c>
      <c r="B530">
        <f>Dec!E14</f>
        <v>0</v>
      </c>
      <c r="C530" s="835">
        <f>Dec!Z14</f>
        <v>0</v>
      </c>
    </row>
    <row r="531" spans="1:3">
      <c r="A531">
        <f>Dec!D15</f>
        <v>0</v>
      </c>
      <c r="B531">
        <f>Dec!E15</f>
        <v>0</v>
      </c>
      <c r="C531" s="835">
        <f>Dec!Z15</f>
        <v>0</v>
      </c>
    </row>
    <row r="532" spans="1:3">
      <c r="A532">
        <f>Dec!D16</f>
        <v>0</v>
      </c>
      <c r="B532">
        <f>Dec!E16</f>
        <v>0</v>
      </c>
      <c r="C532" s="835">
        <f>Dec!Z16</f>
        <v>0</v>
      </c>
    </row>
    <row r="533" spans="1:3">
      <c r="A533">
        <f>Dec!D17</f>
        <v>0</v>
      </c>
      <c r="B533">
        <f>Dec!E17</f>
        <v>0</v>
      </c>
      <c r="C533" s="835">
        <f>Dec!Z17</f>
        <v>0</v>
      </c>
    </row>
    <row r="534" spans="1:3">
      <c r="A534">
        <f>Dec!D18</f>
        <v>0</v>
      </c>
      <c r="B534">
        <f>Dec!E18</f>
        <v>0</v>
      </c>
      <c r="C534" s="835">
        <f>Dec!Z18</f>
        <v>0</v>
      </c>
    </row>
    <row r="535" spans="1:3">
      <c r="A535">
        <f>Dec!D19</f>
        <v>0</v>
      </c>
      <c r="B535">
        <f>Dec!E19</f>
        <v>0</v>
      </c>
      <c r="C535" s="835">
        <f>Dec!Z19</f>
        <v>0</v>
      </c>
    </row>
    <row r="536" spans="1:3">
      <c r="A536">
        <f>Dec!D20</f>
        <v>0</v>
      </c>
      <c r="B536">
        <f>Dec!E20</f>
        <v>0</v>
      </c>
      <c r="C536" s="835">
        <f>Dec!Z20</f>
        <v>0</v>
      </c>
    </row>
    <row r="537" spans="1:3">
      <c r="A537">
        <f>Dec!D21</f>
        <v>0</v>
      </c>
      <c r="B537">
        <f>Dec!E21</f>
        <v>0</v>
      </c>
      <c r="C537" s="835">
        <f>Dec!Z21</f>
        <v>0</v>
      </c>
    </row>
    <row r="538" spans="1:3">
      <c r="A538">
        <f>Dec!D22</f>
        <v>0</v>
      </c>
      <c r="B538">
        <f>Dec!E22</f>
        <v>0</v>
      </c>
      <c r="C538" s="835">
        <f>Dec!Z22</f>
        <v>0</v>
      </c>
    </row>
    <row r="539" spans="1:3">
      <c r="A539">
        <f>Dec!D23</f>
        <v>0</v>
      </c>
      <c r="B539">
        <f>Dec!E23</f>
        <v>0</v>
      </c>
      <c r="C539" s="835">
        <f>Dec!Z23</f>
        <v>0</v>
      </c>
    </row>
    <row r="540" spans="1:3">
      <c r="A540">
        <f>Dec!D24</f>
        <v>0</v>
      </c>
      <c r="B540">
        <f>Dec!E24</f>
        <v>0</v>
      </c>
      <c r="C540" s="835">
        <f>Dec!Z24</f>
        <v>0</v>
      </c>
    </row>
    <row r="541" spans="1:3">
      <c r="A541">
        <f>Dec!D25</f>
        <v>0</v>
      </c>
      <c r="B541">
        <f>Dec!E25</f>
        <v>0</v>
      </c>
      <c r="C541" s="835">
        <f>Dec!Z25</f>
        <v>0</v>
      </c>
    </row>
    <row r="542" spans="1:3">
      <c r="A542">
        <f>Dec!D26</f>
        <v>0</v>
      </c>
      <c r="B542">
        <f>Dec!E26</f>
        <v>0</v>
      </c>
      <c r="C542" s="835">
        <f>Dec!Z26</f>
        <v>0</v>
      </c>
    </row>
    <row r="543" spans="1:3">
      <c r="A543">
        <f>Dec!D27</f>
        <v>0</v>
      </c>
      <c r="B543">
        <f>Dec!E27</f>
        <v>0</v>
      </c>
      <c r="C543" s="835">
        <f>Dec!Z27</f>
        <v>0</v>
      </c>
    </row>
    <row r="544" spans="1:3">
      <c r="A544">
        <f>Dec!D28</f>
        <v>0</v>
      </c>
      <c r="B544">
        <f>Dec!E28</f>
        <v>0</v>
      </c>
      <c r="C544" s="835">
        <f>Dec!Z28</f>
        <v>0</v>
      </c>
    </row>
    <row r="545" spans="1:3">
      <c r="A545">
        <f>Dec!D29</f>
        <v>0</v>
      </c>
      <c r="B545">
        <f>Dec!E29</f>
        <v>0</v>
      </c>
      <c r="C545" s="835">
        <f>Dec!Z29</f>
        <v>0</v>
      </c>
    </row>
    <row r="546" spans="1:3">
      <c r="A546">
        <f>Dec!D30</f>
        <v>0</v>
      </c>
      <c r="B546">
        <f>Dec!E30</f>
        <v>0</v>
      </c>
      <c r="C546" s="835">
        <f>Dec!Z30</f>
        <v>0</v>
      </c>
    </row>
    <row r="547" spans="1:3">
      <c r="A547">
        <f>Dec!D31</f>
        <v>0</v>
      </c>
      <c r="B547">
        <f>Dec!E31</f>
        <v>0</v>
      </c>
      <c r="C547" s="835">
        <f>Dec!Z31</f>
        <v>0</v>
      </c>
    </row>
    <row r="548" spans="1:3">
      <c r="A548">
        <f>Dec!D32</f>
        <v>0</v>
      </c>
      <c r="B548">
        <f>Dec!E32</f>
        <v>0</v>
      </c>
      <c r="C548" s="835">
        <f>Dec!Z32</f>
        <v>0</v>
      </c>
    </row>
    <row r="549" spans="1:3">
      <c r="A549">
        <f>Dec!D33</f>
        <v>0</v>
      </c>
      <c r="B549">
        <f>Dec!E33</f>
        <v>0</v>
      </c>
      <c r="C549" s="835">
        <f>Dec!Z33</f>
        <v>0</v>
      </c>
    </row>
    <row r="550" spans="1:3">
      <c r="A550">
        <f>Dec!D34</f>
        <v>0</v>
      </c>
      <c r="B550">
        <f>Dec!E34</f>
        <v>0</v>
      </c>
      <c r="C550" s="835">
        <f>Dec!Z34</f>
        <v>0</v>
      </c>
    </row>
    <row r="551" spans="1:3">
      <c r="A551">
        <f>Dec!D35</f>
        <v>0</v>
      </c>
      <c r="B551">
        <f>Dec!E35</f>
        <v>0</v>
      </c>
      <c r="C551" s="835">
        <f>Dec!Z35</f>
        <v>0</v>
      </c>
    </row>
    <row r="552" spans="1:3">
      <c r="A552">
        <f>Dec!D36</f>
        <v>0</v>
      </c>
      <c r="B552">
        <f>Dec!E36</f>
        <v>0</v>
      </c>
      <c r="C552" s="835">
        <f>Dec!Z36</f>
        <v>0</v>
      </c>
    </row>
    <row r="553" spans="1:3">
      <c r="A553">
        <f>Dec!D37</f>
        <v>0</v>
      </c>
      <c r="B553">
        <f>Dec!E37</f>
        <v>0</v>
      </c>
      <c r="C553" s="835">
        <f>Dec!Z37</f>
        <v>0</v>
      </c>
    </row>
    <row r="554" spans="1:3">
      <c r="A554">
        <f>Dec!D38</f>
        <v>0</v>
      </c>
      <c r="B554">
        <f>Dec!E38</f>
        <v>0</v>
      </c>
      <c r="C554" s="835">
        <f>Dec!Z38</f>
        <v>0</v>
      </c>
    </row>
    <row r="555" spans="1:3">
      <c r="A555">
        <f>Dec!D39</f>
        <v>0</v>
      </c>
      <c r="B555">
        <f>Dec!E39</f>
        <v>0</v>
      </c>
      <c r="C555" s="835">
        <f>Dec!Z39</f>
        <v>0</v>
      </c>
    </row>
    <row r="556" spans="1:3">
      <c r="A556">
        <f>Dec!D40</f>
        <v>0</v>
      </c>
      <c r="B556">
        <f>Dec!E40</f>
        <v>0</v>
      </c>
      <c r="C556" s="835">
        <f>Dec!Z40</f>
        <v>0</v>
      </c>
    </row>
    <row r="557" spans="1:3">
      <c r="A557">
        <f>Dec!D41</f>
        <v>0</v>
      </c>
      <c r="B557">
        <f>Dec!E41</f>
        <v>0</v>
      </c>
      <c r="C557" s="835">
        <f>Dec!Z41</f>
        <v>0</v>
      </c>
    </row>
    <row r="558" spans="1:3">
      <c r="A558">
        <f>Dec!D42</f>
        <v>0</v>
      </c>
      <c r="B558">
        <f>Dec!E42</f>
        <v>0</v>
      </c>
      <c r="C558" s="835">
        <f>Dec!Z42</f>
        <v>0</v>
      </c>
    </row>
    <row r="559" spans="1:3">
      <c r="A559">
        <f>Dec!D43</f>
        <v>0</v>
      </c>
      <c r="B559">
        <f>Dec!E43</f>
        <v>0</v>
      </c>
      <c r="C559" s="835">
        <f>Dec!Z43</f>
        <v>0</v>
      </c>
    </row>
    <row r="560" spans="1:3">
      <c r="A560">
        <f>Dec!D44</f>
        <v>0</v>
      </c>
      <c r="B560">
        <f>Dec!E44</f>
        <v>0</v>
      </c>
      <c r="C560" s="835">
        <f>Dec!Z44</f>
        <v>0</v>
      </c>
    </row>
    <row r="561" spans="1:3">
      <c r="A561">
        <f>Dec!D45</f>
        <v>0</v>
      </c>
      <c r="B561">
        <f>Dec!E45</f>
        <v>0</v>
      </c>
      <c r="C561" s="835">
        <f>Dec!Z45</f>
        <v>0</v>
      </c>
    </row>
    <row r="562" spans="1:3">
      <c r="A562">
        <f>Dec!D46</f>
        <v>0</v>
      </c>
      <c r="B562">
        <f>Dec!E46</f>
        <v>0</v>
      </c>
      <c r="C562" s="835">
        <f>Dec!Z46</f>
        <v>0</v>
      </c>
    </row>
    <row r="563" spans="1:3">
      <c r="A563">
        <f>Dec!D47</f>
        <v>0</v>
      </c>
      <c r="B563">
        <f>Dec!E47</f>
        <v>0</v>
      </c>
      <c r="C563" s="835">
        <f>Dec!Z47</f>
        <v>0</v>
      </c>
    </row>
    <row r="564" spans="1:3">
      <c r="A564">
        <f>Dec!D48</f>
        <v>0</v>
      </c>
      <c r="B564">
        <f>Dec!E48</f>
        <v>0</v>
      </c>
      <c r="C564" s="835">
        <f>Dec!Z48</f>
        <v>0</v>
      </c>
    </row>
    <row r="565" spans="1:3">
      <c r="A565">
        <f>Dec!D49</f>
        <v>0</v>
      </c>
      <c r="B565">
        <f>Dec!E49</f>
        <v>0</v>
      </c>
      <c r="C565" s="835">
        <f>Dec!Z49</f>
        <v>0</v>
      </c>
    </row>
    <row r="566" spans="1:3">
      <c r="C566" s="835"/>
    </row>
    <row r="567" spans="1:3">
      <c r="C567" s="835"/>
    </row>
    <row r="568" spans="1:3">
      <c r="C568" s="835"/>
    </row>
    <row r="569" spans="1:3">
      <c r="C569" s="835"/>
    </row>
    <row r="570" spans="1:3">
      <c r="C570" s="835"/>
    </row>
    <row r="571" spans="1:3">
      <c r="C571" s="835"/>
    </row>
    <row r="572" spans="1:3">
      <c r="C572" s="835"/>
    </row>
    <row r="573" spans="1:3">
      <c r="C573" s="835"/>
    </row>
    <row r="574" spans="1:3">
      <c r="C574" s="835"/>
    </row>
    <row r="575" spans="1:3">
      <c r="C575" s="835"/>
    </row>
    <row r="576" spans="1:3">
      <c r="C576" s="835"/>
    </row>
    <row r="577" spans="3:3">
      <c r="C577" s="835"/>
    </row>
  </sheetData>
  <sheetProtection algorithmName="SHA-512" hashValue="WHGWWkVa80xZLsvQoz5oi+WBw1PZ4YEmWtFNXOGErr6bEn8WhehDzxjiMOUAJev1CTJnCs1vg1lZ7e3Vid1ahQ==" saltValue="nuSTJiYJiub5Bs7ehASk5w==" spinCount="100000" sheet="1" objects="1" scenario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00"/>
  </sheetPr>
  <dimension ref="A1:CA124"/>
  <sheetViews>
    <sheetView showGridLines="0" showZeros="0" topLeftCell="A13" zoomScale="75" zoomScaleNormal="75" workbookViewId="0">
      <selection activeCell="O25" sqref="O25:P25"/>
    </sheetView>
  </sheetViews>
  <sheetFormatPr defaultColWidth="9.1796875" defaultRowHeight="13"/>
  <cols>
    <col min="1" max="1" width="12.1796875" style="400" customWidth="1"/>
    <col min="2" max="3" width="17.7265625" style="400" customWidth="1"/>
    <col min="4" max="4" width="16.81640625" style="400" customWidth="1"/>
    <col min="5" max="5" width="24.81640625" style="400" customWidth="1"/>
    <col min="6" max="6" width="15.54296875" style="400" customWidth="1"/>
    <col min="7" max="7" width="18.453125" style="400" customWidth="1"/>
    <col min="8" max="8" width="16.54296875" style="400" customWidth="1"/>
    <col min="9" max="9" width="20.54296875" style="400" customWidth="1"/>
    <col min="10" max="10" width="16.54296875" style="400" customWidth="1"/>
    <col min="11" max="11" width="16.81640625" style="20" customWidth="1"/>
    <col min="12" max="12" width="13.7265625" style="400" customWidth="1"/>
    <col min="13" max="13" width="16.81640625" style="400" customWidth="1"/>
    <col min="14" max="14" width="17" style="400" customWidth="1"/>
    <col min="15" max="15" width="14.54296875" style="400" customWidth="1"/>
    <col min="16" max="16" width="18.26953125" style="400" customWidth="1"/>
    <col min="17" max="19" width="15.1796875" style="400" customWidth="1"/>
    <col min="20" max="20" width="10.7265625" style="400" customWidth="1"/>
    <col min="21" max="21" width="10.26953125" style="400" bestFit="1" customWidth="1"/>
    <col min="22" max="22" width="7" style="400" customWidth="1"/>
    <col min="23" max="23" width="12" style="400" customWidth="1"/>
    <col min="24" max="24" width="15.81640625" style="400" customWidth="1"/>
    <col min="25" max="34" width="9.1796875" style="400"/>
    <col min="35" max="16384" width="9.1796875" style="3"/>
  </cols>
  <sheetData>
    <row r="1" spans="1:21" ht="38.25" customHeight="1" thickBot="1">
      <c r="B1" s="401"/>
      <c r="C1" s="401"/>
      <c r="D1" s="401"/>
      <c r="E1" s="401"/>
      <c r="F1" s="1361" t="s">
        <v>157</v>
      </c>
      <c r="G1" s="1361"/>
      <c r="H1" s="1361"/>
      <c r="I1" s="1361"/>
      <c r="J1" s="1361"/>
      <c r="K1" s="1361"/>
      <c r="L1" s="1361"/>
      <c r="M1" s="1361"/>
      <c r="N1" s="1361"/>
    </row>
    <row r="2" spans="1:21" ht="21.75" customHeight="1" thickBot="1">
      <c r="A2" s="402"/>
      <c r="B2" s="402"/>
      <c r="C2" s="402"/>
      <c r="D2" s="402"/>
      <c r="E2" s="402"/>
      <c r="F2" s="402"/>
      <c r="G2" s="402"/>
      <c r="H2" s="1401" t="str">
        <f>Jan!C2</f>
        <v>January</v>
      </c>
      <c r="I2" s="1402"/>
      <c r="J2" s="1401" t="s">
        <v>158</v>
      </c>
      <c r="K2" s="1402"/>
      <c r="L2" s="1401" t="str">
        <f>Dec!C2</f>
        <v>December</v>
      </c>
      <c r="M2" s="1469"/>
      <c r="N2" s="1402"/>
      <c r="P2" s="1424" t="s">
        <v>159</v>
      </c>
      <c r="Q2" s="1425"/>
      <c r="R2" s="1425"/>
      <c r="S2" s="1425"/>
      <c r="T2" s="1425"/>
      <c r="U2" s="1426"/>
    </row>
    <row r="3" spans="1:21" ht="21.75" customHeight="1" thickBot="1">
      <c r="A3" s="402"/>
      <c r="B3" s="402"/>
      <c r="C3" s="402"/>
      <c r="D3" s="402"/>
      <c r="E3" s="402"/>
      <c r="F3" s="402"/>
      <c r="G3" s="402"/>
      <c r="K3" s="400"/>
      <c r="P3" s="1427"/>
      <c r="Q3" s="1428"/>
      <c r="R3" s="1428"/>
      <c r="S3" s="1428"/>
      <c r="T3" s="1428"/>
      <c r="U3" s="1429"/>
    </row>
    <row r="4" spans="1:21" ht="30" customHeight="1" thickBot="1">
      <c r="A4" s="403"/>
      <c r="B4" s="1433" t="s">
        <v>160</v>
      </c>
      <c r="C4" s="1434"/>
      <c r="D4" s="1435"/>
      <c r="E4" s="404">
        <f>'BEGIN HERE'!J3</f>
        <v>0</v>
      </c>
      <c r="F4" s="22"/>
      <c r="G4" s="1478" t="s">
        <v>97</v>
      </c>
      <c r="H4" s="1479"/>
      <c r="I4" s="1479"/>
      <c r="J4" s="1479"/>
      <c r="K4" s="1479"/>
      <c r="L4" s="1480"/>
      <c r="M4" s="1470">
        <f>'BEGIN HERE'!J9</f>
        <v>0</v>
      </c>
      <c r="N4" s="1471"/>
      <c r="P4" s="1430"/>
      <c r="Q4" s="1431"/>
      <c r="R4" s="1431"/>
      <c r="S4" s="1431"/>
      <c r="T4" s="1431"/>
      <c r="U4" s="1432"/>
    </row>
    <row r="5" spans="1:21" ht="25" customHeight="1" thickBot="1">
      <c r="A5" s="22"/>
      <c r="B5" s="1433" t="s">
        <v>161</v>
      </c>
      <c r="C5" s="1434"/>
      <c r="D5" s="1435"/>
      <c r="E5" s="405">
        <f>'BEGIN HERE'!J6</f>
        <v>0</v>
      </c>
      <c r="F5" s="22"/>
      <c r="G5" s="1472" t="s">
        <v>162</v>
      </c>
      <c r="H5" s="1473"/>
      <c r="I5" s="1473"/>
      <c r="J5" s="1473"/>
      <c r="K5" s="1473"/>
      <c r="L5" s="1474"/>
      <c r="M5" s="406" t="s">
        <v>163</v>
      </c>
      <c r="N5" s="407" t="s">
        <v>164</v>
      </c>
    </row>
    <row r="6" spans="1:21" ht="25" customHeight="1" thickBot="1">
      <c r="A6" s="22"/>
      <c r="B6" s="22"/>
      <c r="C6" s="22"/>
      <c r="D6" s="22"/>
      <c r="E6" s="22"/>
      <c r="F6" s="22"/>
      <c r="G6" s="1475"/>
      <c r="H6" s="1476"/>
      <c r="I6" s="1476"/>
      <c r="J6" s="1476"/>
      <c r="K6" s="1476"/>
      <c r="L6" s="1477"/>
      <c r="M6" s="408"/>
      <c r="N6" s="409"/>
    </row>
    <row r="7" spans="1:21" ht="29.25" customHeight="1" thickBot="1">
      <c r="A7" s="1454" t="s">
        <v>165</v>
      </c>
      <c r="B7" s="1455"/>
      <c r="C7" s="1455"/>
      <c r="D7" s="1455"/>
      <c r="E7" s="1455"/>
      <c r="F7" s="1455"/>
      <c r="G7" s="1455"/>
      <c r="H7" s="1455"/>
      <c r="I7" s="1455"/>
      <c r="J7" s="1455"/>
      <c r="K7" s="1455"/>
      <c r="L7" s="1455"/>
      <c r="M7" s="1455"/>
      <c r="N7" s="1455"/>
      <c r="O7" s="1455"/>
      <c r="P7" s="1455"/>
      <c r="Q7" s="1455"/>
      <c r="R7" s="1455"/>
      <c r="S7" s="1455"/>
      <c r="T7" s="1455"/>
      <c r="U7" s="1456"/>
    </row>
    <row r="8" spans="1:21" ht="25" customHeight="1" thickBot="1">
      <c r="A8" s="1457" t="s">
        <v>166</v>
      </c>
      <c r="B8" s="1485" t="s">
        <v>55</v>
      </c>
      <c r="C8" s="1486"/>
      <c r="D8" s="1486"/>
      <c r="E8" s="1370" t="s">
        <v>107</v>
      </c>
      <c r="F8" s="1371"/>
      <c r="G8" s="1371"/>
      <c r="H8" s="1371"/>
      <c r="I8" s="1371"/>
      <c r="J8" s="1371"/>
      <c r="K8" s="1371"/>
      <c r="L8" s="1371"/>
      <c r="M8" s="1371"/>
      <c r="N8" s="1371"/>
      <c r="O8" s="1371"/>
      <c r="P8" s="1371"/>
      <c r="Q8" s="1372"/>
      <c r="R8" s="740"/>
      <c r="S8" s="740"/>
      <c r="T8" s="1459" t="s">
        <v>167</v>
      </c>
      <c r="U8" s="1460"/>
    </row>
    <row r="9" spans="1:21" ht="50.15" customHeight="1" thickBot="1">
      <c r="A9" s="1458"/>
      <c r="B9" s="410" t="str">
        <f>Dec!J3</f>
        <v>Dues</v>
      </c>
      <c r="C9" s="410" t="s">
        <v>81</v>
      </c>
      <c r="D9" s="779" t="str">
        <f>Dec!L3</f>
        <v>NON CORE DUES</v>
      </c>
      <c r="E9" s="411" t="str">
        <f>Dec!M3</f>
        <v>CUPE Per Capita</v>
      </c>
      <c r="F9" s="411" t="str">
        <f>Dec!N3</f>
        <v>Affiliation Fees</v>
      </c>
      <c r="G9" s="411" t="str">
        <f>Dec!O3</f>
        <v>Salaries</v>
      </c>
      <c r="H9" s="411" t="str">
        <f>Dec!P3</f>
        <v>Operating Expenses</v>
      </c>
      <c r="I9" s="411" t="str">
        <f>Dec!Q3</f>
        <v>Special Purchases</v>
      </c>
      <c r="J9" s="411" t="str">
        <f>Dec!R3</f>
        <v>Executive Expenses</v>
      </c>
      <c r="K9" s="411" t="str">
        <f>Dec!S3</f>
        <v>Bargaining Expenses</v>
      </c>
      <c r="L9" s="411" t="str">
        <f>Dec!T3</f>
        <v>Grievances/ Arbitration</v>
      </c>
      <c r="M9" s="411" t="str">
        <f>Dec!U3</f>
        <v>Committee Expenses</v>
      </c>
      <c r="N9" s="411" t="str">
        <f>Dec!V3</f>
        <v>CUPE ONLY Conventions/ Conferences</v>
      </c>
      <c r="O9" s="411" t="str">
        <f>Dec!W3</f>
        <v>Education</v>
      </c>
      <c r="P9" s="411" t="str">
        <f>Dec!X3</f>
        <v>Contributions/ Donations</v>
      </c>
      <c r="Q9" s="411" t="str">
        <f>Dec!Y3</f>
        <v>Other</v>
      </c>
      <c r="R9" s="790" t="str">
        <f>Dec!Z3</f>
        <v>Other Non Core Expenses</v>
      </c>
      <c r="S9" s="870" t="s">
        <v>417</v>
      </c>
      <c r="T9" s="412" t="s">
        <v>163</v>
      </c>
      <c r="U9" s="413" t="s">
        <v>164</v>
      </c>
    </row>
    <row r="10" spans="1:21" ht="30" customHeight="1">
      <c r="A10" s="414" t="s">
        <v>168</v>
      </c>
      <c r="B10" s="415">
        <f>Jan!J50</f>
        <v>0</v>
      </c>
      <c r="C10" s="415">
        <f>Jan!K50</f>
        <v>0</v>
      </c>
      <c r="D10" s="780">
        <f>Jan!L50</f>
        <v>0</v>
      </c>
      <c r="E10" s="415">
        <f>Jan!M50</f>
        <v>0</v>
      </c>
      <c r="F10" s="416">
        <f>Jan!N50</f>
        <v>0</v>
      </c>
      <c r="G10" s="416">
        <f>Jan!O50</f>
        <v>0</v>
      </c>
      <c r="H10" s="416">
        <f>Jan!P50</f>
        <v>0</v>
      </c>
      <c r="I10" s="416">
        <f>Jan!Q50</f>
        <v>0</v>
      </c>
      <c r="J10" s="416">
        <f>Jan!R50</f>
        <v>0</v>
      </c>
      <c r="K10" s="416">
        <f>Jan!S50</f>
        <v>0</v>
      </c>
      <c r="L10" s="416">
        <f>Jan!T50</f>
        <v>0</v>
      </c>
      <c r="M10" s="416">
        <f>Jan!U50</f>
        <v>0</v>
      </c>
      <c r="N10" s="416">
        <f>Jan!V50</f>
        <v>0</v>
      </c>
      <c r="O10" s="416">
        <f>Jan!W50</f>
        <v>0</v>
      </c>
      <c r="P10" s="416">
        <f>Jan!X50</f>
        <v>0</v>
      </c>
      <c r="Q10" s="417">
        <f>Jan!Y50</f>
        <v>0</v>
      </c>
      <c r="R10" s="791">
        <f>Jan!Z50</f>
        <v>0</v>
      </c>
      <c r="S10" s="872">
        <f>Jan!AC50</f>
        <v>0</v>
      </c>
      <c r="T10" s="418">
        <f>Jan!I55</f>
        <v>0</v>
      </c>
      <c r="U10" s="419">
        <f>Jan!M55</f>
        <v>0</v>
      </c>
    </row>
    <row r="11" spans="1:21" ht="30" customHeight="1">
      <c r="A11" s="420" t="s">
        <v>156</v>
      </c>
      <c r="B11" s="421">
        <f>Feb!J50</f>
        <v>0</v>
      </c>
      <c r="C11" s="421">
        <f>Feb!K50</f>
        <v>0</v>
      </c>
      <c r="D11" s="781">
        <f>Feb!L50</f>
        <v>0</v>
      </c>
      <c r="E11" s="421">
        <f>Feb!M50</f>
        <v>0</v>
      </c>
      <c r="F11" s="422">
        <f>Feb!N50</f>
        <v>0</v>
      </c>
      <c r="G11" s="422">
        <f>Feb!O50</f>
        <v>0</v>
      </c>
      <c r="H11" s="422">
        <f>Feb!P50</f>
        <v>0</v>
      </c>
      <c r="I11" s="422">
        <f>Feb!Q50</f>
        <v>0</v>
      </c>
      <c r="J11" s="422">
        <f>Feb!R50</f>
        <v>0</v>
      </c>
      <c r="K11" s="422">
        <f>Feb!S50</f>
        <v>0</v>
      </c>
      <c r="L11" s="422">
        <f>Feb!T50</f>
        <v>0</v>
      </c>
      <c r="M11" s="422">
        <f>Feb!U50</f>
        <v>0</v>
      </c>
      <c r="N11" s="422">
        <f>Feb!V50</f>
        <v>0</v>
      </c>
      <c r="O11" s="422">
        <f>Feb!W50</f>
        <v>0</v>
      </c>
      <c r="P11" s="422">
        <f>Feb!X50</f>
        <v>0</v>
      </c>
      <c r="Q11" s="423">
        <f>Feb!Y50</f>
        <v>0</v>
      </c>
      <c r="R11" s="792">
        <f>Feb!Z50</f>
        <v>0</v>
      </c>
      <c r="S11" s="873">
        <f>Feb!AC50</f>
        <v>0</v>
      </c>
      <c r="T11" s="424">
        <f>Feb!I55</f>
        <v>0</v>
      </c>
      <c r="U11" s="425">
        <f>Feb!M55</f>
        <v>0</v>
      </c>
    </row>
    <row r="12" spans="1:21" ht="30" customHeight="1">
      <c r="A12" s="420" t="s">
        <v>131</v>
      </c>
      <c r="B12" s="421">
        <f>March!J50</f>
        <v>0</v>
      </c>
      <c r="C12" s="421">
        <f>March!K50</f>
        <v>0</v>
      </c>
      <c r="D12" s="781">
        <f>March!L50</f>
        <v>0</v>
      </c>
      <c r="E12" s="421">
        <f>March!M50</f>
        <v>0</v>
      </c>
      <c r="F12" s="422">
        <f>March!N50</f>
        <v>0</v>
      </c>
      <c r="G12" s="422">
        <f>March!O50</f>
        <v>0</v>
      </c>
      <c r="H12" s="422">
        <f>March!P50</f>
        <v>0</v>
      </c>
      <c r="I12" s="422">
        <f>March!Q50</f>
        <v>0</v>
      </c>
      <c r="J12" s="422">
        <f>March!R50</f>
        <v>0</v>
      </c>
      <c r="K12" s="422">
        <f>March!S50</f>
        <v>0</v>
      </c>
      <c r="L12" s="422">
        <f>March!T50</f>
        <v>0</v>
      </c>
      <c r="M12" s="422">
        <f>March!U50</f>
        <v>0</v>
      </c>
      <c r="N12" s="422">
        <f>March!V50</f>
        <v>0</v>
      </c>
      <c r="O12" s="422">
        <f>March!W50</f>
        <v>0</v>
      </c>
      <c r="P12" s="422">
        <f>March!X50</f>
        <v>0</v>
      </c>
      <c r="Q12" s="423">
        <f>March!Y50</f>
        <v>0</v>
      </c>
      <c r="R12" s="792">
        <f>March!Z50</f>
        <v>0</v>
      </c>
      <c r="S12" s="873">
        <f>March!AC50</f>
        <v>0</v>
      </c>
      <c r="T12" s="424">
        <f>March!I55</f>
        <v>0</v>
      </c>
      <c r="U12" s="425">
        <f>March!M55</f>
        <v>0</v>
      </c>
    </row>
    <row r="13" spans="1:21" ht="30" customHeight="1">
      <c r="A13" s="426" t="s">
        <v>132</v>
      </c>
      <c r="B13" s="421">
        <f>April!J50</f>
        <v>0</v>
      </c>
      <c r="C13" s="421">
        <f>April!K50</f>
        <v>0</v>
      </c>
      <c r="D13" s="781">
        <f>April!L50</f>
        <v>0</v>
      </c>
      <c r="E13" s="421">
        <f>April!M50</f>
        <v>0</v>
      </c>
      <c r="F13" s="422">
        <f>April!N50</f>
        <v>0</v>
      </c>
      <c r="G13" s="422">
        <f>April!O50</f>
        <v>0</v>
      </c>
      <c r="H13" s="422">
        <f>April!P50</f>
        <v>0</v>
      </c>
      <c r="I13" s="422">
        <f>April!Q50</f>
        <v>0</v>
      </c>
      <c r="J13" s="422">
        <f>April!R50</f>
        <v>0</v>
      </c>
      <c r="K13" s="422">
        <f>April!S50</f>
        <v>0</v>
      </c>
      <c r="L13" s="422">
        <f>April!T50</f>
        <v>0</v>
      </c>
      <c r="M13" s="422">
        <f>April!U50</f>
        <v>0</v>
      </c>
      <c r="N13" s="422">
        <f>April!V50</f>
        <v>0</v>
      </c>
      <c r="O13" s="422">
        <f>April!W50</f>
        <v>0</v>
      </c>
      <c r="P13" s="422">
        <f>April!X50</f>
        <v>0</v>
      </c>
      <c r="Q13" s="423">
        <f>April!Y50</f>
        <v>0</v>
      </c>
      <c r="R13" s="792">
        <f>April!Z50</f>
        <v>0</v>
      </c>
      <c r="S13" s="873">
        <f>April!AC50</f>
        <v>0</v>
      </c>
      <c r="T13" s="424">
        <f>April!I55</f>
        <v>0</v>
      </c>
      <c r="U13" s="425">
        <f>April!M55</f>
        <v>0</v>
      </c>
    </row>
    <row r="14" spans="1:21" ht="30" customHeight="1">
      <c r="A14" s="420" t="s">
        <v>134</v>
      </c>
      <c r="B14" s="421">
        <f>May!J50</f>
        <v>0</v>
      </c>
      <c r="C14" s="421">
        <f>May!K50</f>
        <v>0</v>
      </c>
      <c r="D14" s="781">
        <f>May!L50</f>
        <v>0</v>
      </c>
      <c r="E14" s="421">
        <f>May!M50</f>
        <v>0</v>
      </c>
      <c r="F14" s="422">
        <f>May!N50</f>
        <v>0</v>
      </c>
      <c r="G14" s="422">
        <f>May!O50</f>
        <v>0</v>
      </c>
      <c r="H14" s="422">
        <f>May!P50</f>
        <v>0</v>
      </c>
      <c r="I14" s="422">
        <f>May!Q50</f>
        <v>0</v>
      </c>
      <c r="J14" s="422">
        <f>May!R50</f>
        <v>0</v>
      </c>
      <c r="K14" s="422">
        <f>May!S50</f>
        <v>0</v>
      </c>
      <c r="L14" s="422">
        <f>May!T50</f>
        <v>0</v>
      </c>
      <c r="M14" s="422">
        <f>May!U50</f>
        <v>0</v>
      </c>
      <c r="N14" s="422">
        <f>May!V50</f>
        <v>0</v>
      </c>
      <c r="O14" s="422">
        <f>May!W50</f>
        <v>0</v>
      </c>
      <c r="P14" s="422">
        <f>May!X50</f>
        <v>0</v>
      </c>
      <c r="Q14" s="423">
        <f>May!Y50</f>
        <v>0</v>
      </c>
      <c r="R14" s="792">
        <f>May!Z50</f>
        <v>0</v>
      </c>
      <c r="S14" s="873">
        <f>May!AC50</f>
        <v>0</v>
      </c>
      <c r="T14" s="424">
        <f>May!I55</f>
        <v>0</v>
      </c>
      <c r="U14" s="425">
        <f>May!M55</f>
        <v>0</v>
      </c>
    </row>
    <row r="15" spans="1:21" ht="30" customHeight="1">
      <c r="A15" s="420" t="s">
        <v>135</v>
      </c>
      <c r="B15" s="421">
        <f>June!J50</f>
        <v>0</v>
      </c>
      <c r="C15" s="421">
        <f>June!K50</f>
        <v>0</v>
      </c>
      <c r="D15" s="781">
        <f>June!L50</f>
        <v>0</v>
      </c>
      <c r="E15" s="421">
        <f>June!M50</f>
        <v>0</v>
      </c>
      <c r="F15" s="422">
        <f>June!N50</f>
        <v>0</v>
      </c>
      <c r="G15" s="422">
        <f>June!O50</f>
        <v>0</v>
      </c>
      <c r="H15" s="422">
        <f>June!P50</f>
        <v>0</v>
      </c>
      <c r="I15" s="422">
        <f>June!Q50</f>
        <v>0</v>
      </c>
      <c r="J15" s="422">
        <f>June!R50</f>
        <v>0</v>
      </c>
      <c r="K15" s="422">
        <f>June!S50</f>
        <v>0</v>
      </c>
      <c r="L15" s="422">
        <f>June!T50</f>
        <v>0</v>
      </c>
      <c r="M15" s="422">
        <f>June!U50</f>
        <v>0</v>
      </c>
      <c r="N15" s="422">
        <f>June!V50</f>
        <v>0</v>
      </c>
      <c r="O15" s="422">
        <f>June!W50</f>
        <v>0</v>
      </c>
      <c r="P15" s="422">
        <f>June!X50</f>
        <v>0</v>
      </c>
      <c r="Q15" s="423">
        <f>June!Y50</f>
        <v>0</v>
      </c>
      <c r="R15" s="792">
        <f>June!Z50</f>
        <v>0</v>
      </c>
      <c r="S15" s="873">
        <f>June!AC50</f>
        <v>0</v>
      </c>
      <c r="T15" s="424">
        <f>June!I55</f>
        <v>0</v>
      </c>
      <c r="U15" s="425">
        <f>June!M55</f>
        <v>0</v>
      </c>
    </row>
    <row r="16" spans="1:21" ht="30" customHeight="1">
      <c r="A16" s="426" t="s">
        <v>136</v>
      </c>
      <c r="B16" s="421">
        <f>July!J50</f>
        <v>0</v>
      </c>
      <c r="C16" s="421">
        <f>July!K50</f>
        <v>0</v>
      </c>
      <c r="D16" s="781">
        <f>July!L50</f>
        <v>0</v>
      </c>
      <c r="E16" s="421">
        <f>July!M50</f>
        <v>0</v>
      </c>
      <c r="F16" s="422">
        <f>July!N50</f>
        <v>0</v>
      </c>
      <c r="G16" s="422">
        <f>July!O50</f>
        <v>0</v>
      </c>
      <c r="H16" s="422">
        <f>July!P50</f>
        <v>0</v>
      </c>
      <c r="I16" s="422">
        <f>July!Q50</f>
        <v>0</v>
      </c>
      <c r="J16" s="422">
        <f>July!R50</f>
        <v>0</v>
      </c>
      <c r="K16" s="422">
        <f>July!S50</f>
        <v>0</v>
      </c>
      <c r="L16" s="422">
        <f>July!T50</f>
        <v>0</v>
      </c>
      <c r="M16" s="422">
        <f>July!U50</f>
        <v>0</v>
      </c>
      <c r="N16" s="422">
        <f>July!V50</f>
        <v>0</v>
      </c>
      <c r="O16" s="422">
        <f>July!W50</f>
        <v>0</v>
      </c>
      <c r="P16" s="422">
        <f>July!X50</f>
        <v>0</v>
      </c>
      <c r="Q16" s="423">
        <f>July!Y50</f>
        <v>0</v>
      </c>
      <c r="R16" s="792">
        <f>July!Z50</f>
        <v>0</v>
      </c>
      <c r="S16" s="873">
        <f>July!AC50</f>
        <v>0</v>
      </c>
      <c r="T16" s="424">
        <f>July!I55</f>
        <v>0</v>
      </c>
      <c r="U16" s="425">
        <f>July!M55</f>
        <v>0</v>
      </c>
    </row>
    <row r="17" spans="1:79" ht="30" customHeight="1">
      <c r="A17" s="420" t="s">
        <v>169</v>
      </c>
      <c r="B17" s="421">
        <f>Aug!J50</f>
        <v>0</v>
      </c>
      <c r="C17" s="421">
        <f>Aug!K50</f>
        <v>0</v>
      </c>
      <c r="D17" s="781">
        <f>Aug!L50</f>
        <v>0</v>
      </c>
      <c r="E17" s="421">
        <f>Aug!M50</f>
        <v>0</v>
      </c>
      <c r="F17" s="422">
        <f>Aug!N50</f>
        <v>0</v>
      </c>
      <c r="G17" s="422">
        <f>Aug!O50</f>
        <v>0</v>
      </c>
      <c r="H17" s="422">
        <f>Aug!P50</f>
        <v>0</v>
      </c>
      <c r="I17" s="422">
        <f>Aug!Q50</f>
        <v>0</v>
      </c>
      <c r="J17" s="422">
        <f>Aug!R50</f>
        <v>0</v>
      </c>
      <c r="K17" s="422">
        <f>Aug!S50</f>
        <v>0</v>
      </c>
      <c r="L17" s="422">
        <f>Aug!T50</f>
        <v>0</v>
      </c>
      <c r="M17" s="422">
        <f>Aug!U50</f>
        <v>0</v>
      </c>
      <c r="N17" s="422">
        <f>Aug!V50</f>
        <v>0</v>
      </c>
      <c r="O17" s="422">
        <f>Aug!W50</f>
        <v>0</v>
      </c>
      <c r="P17" s="422">
        <f>Aug!X50</f>
        <v>0</v>
      </c>
      <c r="Q17" s="423">
        <f>Aug!Y50</f>
        <v>0</v>
      </c>
      <c r="R17" s="792">
        <f>Aug!Z50</f>
        <v>0</v>
      </c>
      <c r="S17" s="873">
        <f>Aug!AC50</f>
        <v>0</v>
      </c>
      <c r="T17" s="424">
        <f>Aug!I55</f>
        <v>0</v>
      </c>
      <c r="U17" s="425">
        <f>Aug!M55</f>
        <v>0</v>
      </c>
    </row>
    <row r="18" spans="1:79" ht="30" customHeight="1">
      <c r="A18" s="420" t="s">
        <v>170</v>
      </c>
      <c r="B18" s="421">
        <f>Sept!J50</f>
        <v>0</v>
      </c>
      <c r="C18" s="421">
        <f>Sept!K50</f>
        <v>0</v>
      </c>
      <c r="D18" s="781">
        <f>Sept!L50</f>
        <v>0</v>
      </c>
      <c r="E18" s="421">
        <f>Sept!M50</f>
        <v>0</v>
      </c>
      <c r="F18" s="422">
        <f>Sept!N50</f>
        <v>0</v>
      </c>
      <c r="G18" s="422">
        <f>Sept!O50</f>
        <v>0</v>
      </c>
      <c r="H18" s="422">
        <f>Sept!P50</f>
        <v>0</v>
      </c>
      <c r="I18" s="422">
        <f>Sept!Q50</f>
        <v>0</v>
      </c>
      <c r="J18" s="422">
        <f>Sept!R50</f>
        <v>0</v>
      </c>
      <c r="K18" s="422">
        <f>Sept!S50</f>
        <v>0</v>
      </c>
      <c r="L18" s="422">
        <f>Sept!T50</f>
        <v>0</v>
      </c>
      <c r="M18" s="422">
        <f>Sept!U50</f>
        <v>0</v>
      </c>
      <c r="N18" s="422">
        <f>Sept!V50</f>
        <v>0</v>
      </c>
      <c r="O18" s="422">
        <f>Sept!W50</f>
        <v>0</v>
      </c>
      <c r="P18" s="422">
        <f>Sept!X50</f>
        <v>0</v>
      </c>
      <c r="Q18" s="423">
        <f>Sept!Y50</f>
        <v>0</v>
      </c>
      <c r="R18" s="792">
        <f>Sept!Z50</f>
        <v>0</v>
      </c>
      <c r="S18" s="873">
        <f>Sept!AC50</f>
        <v>0</v>
      </c>
      <c r="T18" s="424">
        <f>Sept!I55</f>
        <v>0</v>
      </c>
      <c r="U18" s="425">
        <f>Sept!M55</f>
        <v>0</v>
      </c>
    </row>
    <row r="19" spans="1:79" ht="30" customHeight="1">
      <c r="A19" s="426" t="s">
        <v>171</v>
      </c>
      <c r="B19" s="421">
        <f>Oct!J50</f>
        <v>0</v>
      </c>
      <c r="C19" s="421">
        <f>Oct!K50</f>
        <v>0</v>
      </c>
      <c r="D19" s="781">
        <f>Oct!L50</f>
        <v>0</v>
      </c>
      <c r="E19" s="421">
        <f>Oct!M50</f>
        <v>0</v>
      </c>
      <c r="F19" s="422">
        <f>Oct!N50</f>
        <v>0</v>
      </c>
      <c r="G19" s="422">
        <f>Oct!O50</f>
        <v>0</v>
      </c>
      <c r="H19" s="422">
        <f>Oct!P50</f>
        <v>0</v>
      </c>
      <c r="I19" s="422">
        <f>Oct!Q50</f>
        <v>0</v>
      </c>
      <c r="J19" s="422">
        <f>Oct!R50</f>
        <v>0</v>
      </c>
      <c r="K19" s="422">
        <f>Oct!S50</f>
        <v>0</v>
      </c>
      <c r="L19" s="422">
        <f>Oct!T50</f>
        <v>0</v>
      </c>
      <c r="M19" s="422">
        <f>Oct!U50</f>
        <v>0</v>
      </c>
      <c r="N19" s="422">
        <f>Oct!V50</f>
        <v>0</v>
      </c>
      <c r="O19" s="422">
        <f>Oct!W50</f>
        <v>0</v>
      </c>
      <c r="P19" s="422">
        <f>Oct!X50</f>
        <v>0</v>
      </c>
      <c r="Q19" s="423">
        <f>Oct!Y50</f>
        <v>0</v>
      </c>
      <c r="R19" s="792">
        <f>Oct!Z50</f>
        <v>0</v>
      </c>
      <c r="S19" s="873">
        <f>Oct!AC50</f>
        <v>0</v>
      </c>
      <c r="T19" s="424">
        <f>Oct!I55</f>
        <v>0</v>
      </c>
      <c r="U19" s="425">
        <f>Oct!M55</f>
        <v>0</v>
      </c>
    </row>
    <row r="20" spans="1:79" ht="30" customHeight="1">
      <c r="A20" s="420" t="s">
        <v>172</v>
      </c>
      <c r="B20" s="421">
        <f>Nov!J50</f>
        <v>0</v>
      </c>
      <c r="C20" s="421">
        <f>Nov!K50</f>
        <v>0</v>
      </c>
      <c r="D20" s="781">
        <f>Nov!L50</f>
        <v>0</v>
      </c>
      <c r="E20" s="421">
        <f>Nov!M50</f>
        <v>0</v>
      </c>
      <c r="F20" s="422">
        <f>Nov!N50</f>
        <v>0</v>
      </c>
      <c r="G20" s="422">
        <f>Nov!O50</f>
        <v>0</v>
      </c>
      <c r="H20" s="422">
        <f>Nov!P50</f>
        <v>0</v>
      </c>
      <c r="I20" s="422">
        <f>Nov!Q50</f>
        <v>0</v>
      </c>
      <c r="J20" s="422">
        <f>Nov!R50</f>
        <v>0</v>
      </c>
      <c r="K20" s="422">
        <f>Nov!S50</f>
        <v>0</v>
      </c>
      <c r="L20" s="422">
        <f>Nov!T50</f>
        <v>0</v>
      </c>
      <c r="M20" s="422">
        <f>Nov!U50</f>
        <v>0</v>
      </c>
      <c r="N20" s="422">
        <f>Nov!V50</f>
        <v>0</v>
      </c>
      <c r="O20" s="422">
        <f>Nov!W50</f>
        <v>0</v>
      </c>
      <c r="P20" s="422">
        <f>Nov!X50</f>
        <v>0</v>
      </c>
      <c r="Q20" s="423">
        <f>Nov!Y50</f>
        <v>0</v>
      </c>
      <c r="R20" s="792">
        <f>Nov!Z50</f>
        <v>0</v>
      </c>
      <c r="S20" s="873">
        <f>Nov!AC50</f>
        <v>0</v>
      </c>
      <c r="T20" s="424">
        <f>Nov!I55</f>
        <v>0</v>
      </c>
      <c r="U20" s="425">
        <f>Nov!M55</f>
        <v>0</v>
      </c>
    </row>
    <row r="21" spans="1:79" ht="30" customHeight="1" thickBot="1">
      <c r="A21" s="427" t="s">
        <v>173</v>
      </c>
      <c r="B21" s="421">
        <f>Dec!J50</f>
        <v>0</v>
      </c>
      <c r="C21" s="421">
        <f>Dec!K50</f>
        <v>0</v>
      </c>
      <c r="D21" s="781">
        <f>Dec!L50</f>
        <v>0</v>
      </c>
      <c r="E21" s="421">
        <f>Dec!M50</f>
        <v>0</v>
      </c>
      <c r="F21" s="422">
        <f>Dec!N50</f>
        <v>0</v>
      </c>
      <c r="G21" s="422">
        <f>Dec!O50</f>
        <v>0</v>
      </c>
      <c r="H21" s="422">
        <f>Dec!P50</f>
        <v>0</v>
      </c>
      <c r="I21" s="422">
        <f>Dec!Q50</f>
        <v>0</v>
      </c>
      <c r="J21" s="422">
        <f>Dec!R50</f>
        <v>0</v>
      </c>
      <c r="K21" s="422">
        <f>Dec!S50</f>
        <v>0</v>
      </c>
      <c r="L21" s="422">
        <f>Dec!T50</f>
        <v>0</v>
      </c>
      <c r="M21" s="422">
        <f>Dec!U50</f>
        <v>0</v>
      </c>
      <c r="N21" s="422">
        <f>Dec!V50</f>
        <v>0</v>
      </c>
      <c r="O21" s="422">
        <f>Dec!W50</f>
        <v>0</v>
      </c>
      <c r="P21" s="422">
        <f>Dec!X50</f>
        <v>0</v>
      </c>
      <c r="Q21" s="423">
        <f>Dec!Y50</f>
        <v>0</v>
      </c>
      <c r="R21" s="792">
        <f>Dec!Z50</f>
        <v>0</v>
      </c>
      <c r="S21" s="873">
        <f>Dec!AC50</f>
        <v>0</v>
      </c>
      <c r="T21" s="424">
        <f>Dec!I55</f>
        <v>0</v>
      </c>
      <c r="U21" s="425">
        <f>Dec!M55</f>
        <v>0</v>
      </c>
    </row>
    <row r="22" spans="1:79" s="789" customFormat="1" ht="30" customHeight="1" thickBot="1">
      <c r="A22" s="428" t="s">
        <v>174</v>
      </c>
      <c r="B22" s="782">
        <f t="shared" ref="B22:G22" si="0">SUM(B10:B21)</f>
        <v>0</v>
      </c>
      <c r="C22" s="782">
        <f t="shared" si="0"/>
        <v>0</v>
      </c>
      <c r="D22" s="783">
        <f t="shared" si="0"/>
        <v>0</v>
      </c>
      <c r="E22" s="782">
        <f t="shared" si="0"/>
        <v>0</v>
      </c>
      <c r="F22" s="784">
        <f t="shared" si="0"/>
        <v>0</v>
      </c>
      <c r="G22" s="784">
        <f t="shared" si="0"/>
        <v>0</v>
      </c>
      <c r="H22" s="784">
        <f t="shared" ref="H22:R22" si="1">SUM(H10:H21)</f>
        <v>0</v>
      </c>
      <c r="I22" s="784">
        <f t="shared" si="1"/>
        <v>0</v>
      </c>
      <c r="J22" s="784">
        <f t="shared" si="1"/>
        <v>0</v>
      </c>
      <c r="K22" s="784">
        <f t="shared" si="1"/>
        <v>0</v>
      </c>
      <c r="L22" s="784">
        <f t="shared" si="1"/>
        <v>0</v>
      </c>
      <c r="M22" s="784">
        <f t="shared" si="1"/>
        <v>0</v>
      </c>
      <c r="N22" s="784">
        <f t="shared" si="1"/>
        <v>0</v>
      </c>
      <c r="O22" s="784">
        <f t="shared" si="1"/>
        <v>0</v>
      </c>
      <c r="P22" s="784">
        <f t="shared" si="1"/>
        <v>0</v>
      </c>
      <c r="Q22" s="785">
        <f t="shared" si="1"/>
        <v>0</v>
      </c>
      <c r="R22" s="793">
        <f t="shared" si="1"/>
        <v>0</v>
      </c>
      <c r="S22" s="871">
        <f>SUM(S10:S21)</f>
        <v>0</v>
      </c>
      <c r="T22" s="786">
        <f>AVERAGE(T10:T21)</f>
        <v>0</v>
      </c>
      <c r="U22" s="787">
        <f>AVERAGE(U10:U21)</f>
        <v>0</v>
      </c>
      <c r="V22" s="788"/>
      <c r="W22" s="788"/>
      <c r="X22" s="788"/>
      <c r="Y22" s="788"/>
      <c r="Z22" s="788"/>
      <c r="AA22" s="788"/>
      <c r="AB22" s="788"/>
      <c r="AC22" s="788"/>
      <c r="AD22" s="788"/>
      <c r="AE22" s="788"/>
      <c r="AF22" s="788"/>
      <c r="AG22" s="788"/>
      <c r="AH22" s="788"/>
    </row>
    <row r="23" spans="1:79" ht="30" customHeight="1" thickTop="1" thickBot="1">
      <c r="A23" s="1368" t="s">
        <v>175</v>
      </c>
      <c r="B23" s="1369"/>
      <c r="C23" s="734">
        <f>SUM(B22)</f>
        <v>0</v>
      </c>
      <c r="D23" s="1487"/>
      <c r="E23" s="1487"/>
      <c r="F23" s="429"/>
      <c r="G23" s="1419" t="s">
        <v>87</v>
      </c>
      <c r="H23" s="1420"/>
      <c r="I23" s="1413">
        <f>SUM(E22:Q22)</f>
        <v>0</v>
      </c>
      <c r="J23" s="1414"/>
      <c r="K23" s="1391" t="s">
        <v>176</v>
      </c>
      <c r="L23" s="1392"/>
      <c r="M23" s="802">
        <f>T22</f>
        <v>0</v>
      </c>
      <c r="N23" s="803">
        <f>U22</f>
        <v>0</v>
      </c>
      <c r="P23" s="1488"/>
      <c r="Q23" s="1488"/>
      <c r="R23" s="801"/>
      <c r="S23" s="801"/>
    </row>
    <row r="24" spans="1:79" ht="30.75" customHeight="1" thickTop="1" thickBot="1">
      <c r="A24" s="1415" t="s">
        <v>177</v>
      </c>
      <c r="B24" s="1416"/>
      <c r="C24" s="806">
        <f>SUM(C22:D22)</f>
        <v>0</v>
      </c>
      <c r="D24" s="430"/>
      <c r="E24" s="430"/>
      <c r="F24" s="430"/>
      <c r="G24" s="1438" t="s">
        <v>178</v>
      </c>
      <c r="H24" s="1439"/>
      <c r="I24" s="1440">
        <f>R22</f>
        <v>0</v>
      </c>
      <c r="J24" s="1441"/>
      <c r="K24" s="804"/>
      <c r="L24" s="805"/>
      <c r="M24" s="1393"/>
      <c r="N24" s="1394"/>
    </row>
    <row r="25" spans="1:79" ht="30.75" customHeight="1" thickTop="1" thickBot="1">
      <c r="A25" s="1417" t="s">
        <v>86</v>
      </c>
      <c r="B25" s="1418"/>
      <c r="C25" s="807">
        <f>SUM(C23:C24)</f>
        <v>0</v>
      </c>
      <c r="D25" s="430"/>
      <c r="E25" s="430"/>
      <c r="F25" s="430"/>
      <c r="G25" s="1417" t="s">
        <v>179</v>
      </c>
      <c r="H25" s="1418"/>
      <c r="I25" s="1463">
        <f>SUM(I23:J24)</f>
        <v>0</v>
      </c>
      <c r="J25" s="1464"/>
      <c r="K25" s="1465" t="s">
        <v>15</v>
      </c>
      <c r="L25" s="1466"/>
      <c r="M25" s="1466"/>
      <c r="N25" s="1466"/>
      <c r="O25" s="1467">
        <f>M4+C25-I25-S22</f>
        <v>0</v>
      </c>
      <c r="P25" s="1468"/>
    </row>
    <row r="26" spans="1:79" ht="27.75" customHeight="1" thickBot="1">
      <c r="A26" s="367"/>
      <c r="B26" s="367"/>
      <c r="C26" s="367"/>
      <c r="D26" s="367"/>
      <c r="E26" s="367"/>
      <c r="F26" s="367"/>
      <c r="G26" s="431"/>
      <c r="H26" s="367"/>
      <c r="I26" s="37"/>
      <c r="J26" s="37"/>
    </row>
    <row r="27" spans="1:79" ht="23.25" customHeight="1" thickBot="1">
      <c r="A27" s="1395" t="str">
        <f>Dec!P54</f>
        <v>BANK RECONCILIATION</v>
      </c>
      <c r="B27" s="1396"/>
      <c r="C27" s="1396"/>
      <c r="D27" s="1396"/>
      <c r="E27" s="1397"/>
      <c r="F27" s="1401" t="str">
        <f>Dec!M54</f>
        <v>December</v>
      </c>
      <c r="G27" s="1402"/>
      <c r="H27" s="558">
        <f>Dec!U54</f>
        <v>0</v>
      </c>
    </row>
    <row r="28" spans="1:79" ht="41.25" customHeight="1" thickBot="1">
      <c r="A28" s="1398" t="str">
        <f>Dec!P55</f>
        <v>Bank Balance at the END of the month as per Bank Statement:</v>
      </c>
      <c r="B28" s="1399"/>
      <c r="C28" s="1399"/>
      <c r="D28" s="1399"/>
      <c r="E28" s="1400"/>
      <c r="F28" s="1408">
        <f>Dec!T55</f>
        <v>0</v>
      </c>
      <c r="G28" s="1409"/>
      <c r="H28" s="432"/>
    </row>
    <row r="29" spans="1:79" s="12" customFormat="1" ht="23.25" customHeight="1" thickBot="1">
      <c r="A29" s="433" t="str">
        <f>Dec!P56</f>
        <v>Add</v>
      </c>
      <c r="B29" s="1403" t="str">
        <f>Dec!Q56</f>
        <v>Income Not Recorded on Statement:</v>
      </c>
      <c r="C29" s="1404"/>
      <c r="D29" s="1404"/>
      <c r="E29" s="1405"/>
      <c r="F29" s="1484">
        <f>Dec!T56</f>
        <v>0</v>
      </c>
      <c r="G29" s="1409"/>
      <c r="H29" s="43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row>
    <row r="30" spans="1:79" ht="23.25" customHeight="1" thickBot="1">
      <c r="A30" s="434" t="str">
        <f>Dec!P57</f>
        <v>Deduct</v>
      </c>
      <c r="B30" s="1410" t="str">
        <f>Dec!Q57</f>
        <v>Outstanding Cheques</v>
      </c>
      <c r="C30" s="1461"/>
      <c r="D30" s="1411"/>
      <c r="E30" s="1412"/>
      <c r="F30" s="435"/>
      <c r="G30" s="436"/>
      <c r="H30" s="1410" t="s">
        <v>100</v>
      </c>
      <c r="I30" s="1411"/>
      <c r="J30" s="1412"/>
      <c r="K30" s="435"/>
      <c r="L30" s="436"/>
      <c r="N30" s="1410" t="s">
        <v>180</v>
      </c>
      <c r="O30" s="1461"/>
      <c r="P30" s="1461"/>
      <c r="Q30" s="1461"/>
      <c r="R30" s="1461"/>
      <c r="S30" s="1461"/>
      <c r="T30" s="1462"/>
    </row>
    <row r="31" spans="1:79" ht="36.75" customHeight="1" thickBot="1">
      <c r="A31" s="437"/>
      <c r="B31" s="438" t="s">
        <v>103</v>
      </c>
      <c r="C31" s="438"/>
      <c r="D31" s="1406" t="str">
        <f>Dec!R58</f>
        <v>Amount</v>
      </c>
      <c r="E31" s="1407"/>
      <c r="F31" s="439"/>
      <c r="G31" s="440"/>
      <c r="H31" s="438" t="s">
        <v>103</v>
      </c>
      <c r="I31" s="1406" t="s">
        <v>104</v>
      </c>
      <c r="J31" s="1407"/>
      <c r="K31" s="439"/>
      <c r="L31" s="440"/>
      <c r="N31" s="1421" t="s">
        <v>181</v>
      </c>
      <c r="O31" s="1422"/>
      <c r="P31" s="1422"/>
      <c r="Q31" s="1422"/>
      <c r="R31" s="1422"/>
      <c r="S31" s="1422"/>
      <c r="T31" s="1423"/>
    </row>
    <row r="32" spans="1:79" ht="23.25" customHeight="1">
      <c r="A32" s="441"/>
      <c r="B32" s="442">
        <f>Dec!Q59</f>
        <v>0</v>
      </c>
      <c r="C32" s="442"/>
      <c r="D32" s="1359">
        <f>Dec!R59</f>
        <v>0</v>
      </c>
      <c r="E32" s="1360"/>
      <c r="F32" s="439"/>
      <c r="G32" s="440"/>
      <c r="H32" s="442">
        <f>Dec!U59</f>
        <v>0</v>
      </c>
      <c r="I32" s="1314">
        <f>Dec!V59</f>
        <v>0</v>
      </c>
      <c r="J32" s="1315"/>
      <c r="K32" s="439"/>
      <c r="L32" s="440"/>
      <c r="N32" s="1448" t="s">
        <v>182</v>
      </c>
      <c r="O32" s="1449"/>
      <c r="P32" s="1450"/>
      <c r="Q32" s="1451">
        <f>O25</f>
        <v>0</v>
      </c>
      <c r="R32" s="1452"/>
      <c r="S32" s="1452"/>
      <c r="T32" s="1453"/>
    </row>
    <row r="33" spans="1:34" ht="23.25" customHeight="1">
      <c r="A33" s="441"/>
      <c r="B33" s="442">
        <f>Dec!Q61</f>
        <v>0</v>
      </c>
      <c r="C33" s="442"/>
      <c r="D33" s="1359">
        <f>Dec!R61</f>
        <v>0</v>
      </c>
      <c r="E33" s="1360"/>
      <c r="F33" s="439"/>
      <c r="G33" s="440"/>
      <c r="H33" s="442">
        <f>Dec!U61</f>
        <v>0</v>
      </c>
      <c r="I33" s="1314">
        <f>Dec!V61</f>
        <v>0</v>
      </c>
      <c r="J33" s="1315"/>
      <c r="K33" s="439"/>
      <c r="L33" s="440"/>
      <c r="N33" s="1481" t="s">
        <v>183</v>
      </c>
      <c r="O33" s="1482"/>
      <c r="P33" s="1483"/>
      <c r="Q33" s="1333"/>
      <c r="R33" s="1334"/>
      <c r="S33" s="1334"/>
      <c r="T33" s="1335"/>
      <c r="U33" s="531"/>
      <c r="V33" s="1312" t="s">
        <v>184</v>
      </c>
      <c r="W33" s="1313" t="s">
        <v>185</v>
      </c>
      <c r="X33" s="1313"/>
      <c r="Y33" s="530"/>
    </row>
    <row r="34" spans="1:34" ht="23.25" customHeight="1">
      <c r="A34" s="441"/>
      <c r="B34" s="442">
        <f>Dec!Q62</f>
        <v>0</v>
      </c>
      <c r="C34" s="442"/>
      <c r="D34" s="1359">
        <f>Dec!R62</f>
        <v>0</v>
      </c>
      <c r="E34" s="1360"/>
      <c r="F34" s="439"/>
      <c r="G34" s="440"/>
      <c r="H34" s="442">
        <f>Dec!U62</f>
        <v>0</v>
      </c>
      <c r="I34" s="1314">
        <f>Dec!V62</f>
        <v>0</v>
      </c>
      <c r="J34" s="1315"/>
      <c r="K34" s="439"/>
      <c r="L34" s="440"/>
      <c r="N34" s="1481" t="s">
        <v>186</v>
      </c>
      <c r="O34" s="1482"/>
      <c r="P34" s="1483"/>
      <c r="Q34" s="1333"/>
      <c r="R34" s="1334"/>
      <c r="S34" s="1334"/>
      <c r="T34" s="1335"/>
      <c r="U34" s="531"/>
      <c r="V34" s="1312"/>
      <c r="W34" s="1313"/>
      <c r="X34" s="1313"/>
    </row>
    <row r="35" spans="1:34" ht="23.25" customHeight="1">
      <c r="A35" s="441"/>
      <c r="B35" s="442">
        <f>Dec!Q63</f>
        <v>0</v>
      </c>
      <c r="C35" s="442"/>
      <c r="D35" s="1359">
        <f>Dec!R63</f>
        <v>0</v>
      </c>
      <c r="E35" s="1360"/>
      <c r="F35" s="439"/>
      <c r="G35" s="440"/>
      <c r="H35" s="442">
        <f>Dec!U63</f>
        <v>0</v>
      </c>
      <c r="I35" s="1314">
        <f>Dec!V63</f>
        <v>0</v>
      </c>
      <c r="J35" s="1315"/>
      <c r="K35" s="439"/>
      <c r="L35" s="440"/>
      <c r="N35" s="1382" t="s">
        <v>187</v>
      </c>
      <c r="O35" s="1383"/>
      <c r="P35" s="1384"/>
      <c r="Q35" s="1333"/>
      <c r="R35" s="1334"/>
      <c r="S35" s="1334"/>
      <c r="T35" s="1335"/>
      <c r="U35" s="531"/>
      <c r="V35" s="1312"/>
      <c r="W35" s="1313"/>
      <c r="X35" s="1313"/>
      <c r="Y35" s="530"/>
    </row>
    <row r="36" spans="1:34" ht="23.25" customHeight="1" thickBot="1">
      <c r="A36" s="441"/>
      <c r="B36" s="442">
        <f>Dec!Q64</f>
        <v>0</v>
      </c>
      <c r="C36" s="442"/>
      <c r="D36" s="1359">
        <f>Dec!R64</f>
        <v>0</v>
      </c>
      <c r="E36" s="1360"/>
      <c r="F36" s="439"/>
      <c r="G36" s="440"/>
      <c r="H36" s="442">
        <f>Dec!U64</f>
        <v>0</v>
      </c>
      <c r="I36" s="1314">
        <f>Dec!V64</f>
        <v>0</v>
      </c>
      <c r="J36" s="1315"/>
      <c r="K36" s="439"/>
      <c r="L36" s="440"/>
      <c r="N36" s="1336" t="s">
        <v>188</v>
      </c>
      <c r="O36" s="1337"/>
      <c r="P36" s="1338"/>
      <c r="Q36" s="1350"/>
      <c r="R36" s="1351"/>
      <c r="S36" s="1351"/>
      <c r="T36" s="1352"/>
      <c r="U36" s="531"/>
      <c r="V36" s="1312"/>
      <c r="W36" s="1313"/>
      <c r="X36" s="1313"/>
      <c r="Y36" s="530"/>
    </row>
    <row r="37" spans="1:34" ht="23.25" customHeight="1" thickBot="1">
      <c r="A37" s="441"/>
      <c r="B37" s="442">
        <f>Dec!Q65</f>
        <v>0</v>
      </c>
      <c r="C37" s="442"/>
      <c r="D37" s="1359">
        <f>Dec!R65</f>
        <v>0</v>
      </c>
      <c r="E37" s="1360"/>
      <c r="F37" s="439"/>
      <c r="G37" s="440"/>
      <c r="H37" s="442">
        <f>Dec!U65</f>
        <v>0</v>
      </c>
      <c r="I37" s="1314">
        <f>Dec!V65</f>
        <v>0</v>
      </c>
      <c r="J37" s="1315"/>
      <c r="K37" s="439"/>
      <c r="L37" s="440"/>
      <c r="N37" s="443" t="s">
        <v>81</v>
      </c>
      <c r="O37" s="1342"/>
      <c r="P37" s="1343"/>
      <c r="Q37" s="1344"/>
      <c r="R37" s="1345"/>
      <c r="S37" s="1345"/>
      <c r="T37" s="1346"/>
    </row>
    <row r="38" spans="1:34" ht="23.25" customHeight="1">
      <c r="A38" s="441"/>
      <c r="B38" s="442">
        <f>Dec!Q66</f>
        <v>0</v>
      </c>
      <c r="C38" s="442"/>
      <c r="D38" s="1359">
        <f>Dec!R66</f>
        <v>0</v>
      </c>
      <c r="E38" s="1360"/>
      <c r="F38" s="439"/>
      <c r="G38" s="440"/>
      <c r="H38" s="442">
        <f>Dec!U66</f>
        <v>0</v>
      </c>
      <c r="I38" s="1314">
        <f>Dec!V66</f>
        <v>0</v>
      </c>
      <c r="J38" s="1315"/>
      <c r="K38" s="439"/>
      <c r="L38" s="440"/>
      <c r="N38" s="1445" t="s">
        <v>409</v>
      </c>
      <c r="O38" s="1446"/>
      <c r="P38" s="1447"/>
      <c r="Q38" s="1347">
        <f>Dec!E82</f>
        <v>0</v>
      </c>
      <c r="R38" s="1348"/>
      <c r="S38" s="1348"/>
      <c r="T38" s="1349"/>
    </row>
    <row r="39" spans="1:34" ht="23.25" customHeight="1">
      <c r="A39" s="441"/>
      <c r="B39" s="442">
        <f>Dec!Q67</f>
        <v>0</v>
      </c>
      <c r="C39" s="442"/>
      <c r="D39" s="1359">
        <f>Dec!R67</f>
        <v>0</v>
      </c>
      <c r="E39" s="1360"/>
      <c r="F39" s="439"/>
      <c r="G39" s="440"/>
      <c r="H39" s="442">
        <f>Dec!U67</f>
        <v>0</v>
      </c>
      <c r="I39" s="1314">
        <f>Dec!V67</f>
        <v>0</v>
      </c>
      <c r="J39" s="1315"/>
      <c r="K39" s="439"/>
      <c r="L39" s="440"/>
      <c r="N39" s="1385"/>
      <c r="O39" s="1386"/>
      <c r="P39" s="1387"/>
      <c r="Q39" s="1350"/>
      <c r="R39" s="1351"/>
      <c r="S39" s="1351"/>
      <c r="T39" s="1352"/>
    </row>
    <row r="40" spans="1:34" ht="23.25" customHeight="1" thickBot="1">
      <c r="A40" s="441"/>
      <c r="B40" s="442">
        <f>Dec!Q68</f>
        <v>0</v>
      </c>
      <c r="C40" s="442"/>
      <c r="D40" s="1359">
        <f>Dec!R68</f>
        <v>0</v>
      </c>
      <c r="E40" s="1360"/>
      <c r="F40" s="439"/>
      <c r="G40" s="440"/>
      <c r="H40" s="442">
        <f>Dec!U68</f>
        <v>0</v>
      </c>
      <c r="I40" s="1314">
        <f>Dec!V68</f>
        <v>0</v>
      </c>
      <c r="J40" s="1315"/>
      <c r="K40" s="439"/>
      <c r="L40" s="440"/>
      <c r="N40" s="1379"/>
      <c r="O40" s="1380"/>
      <c r="P40" s="1381"/>
      <c r="Q40" s="1388"/>
      <c r="R40" s="1389"/>
      <c r="S40" s="1389"/>
      <c r="T40" s="1390"/>
    </row>
    <row r="41" spans="1:34" ht="23.25" customHeight="1" thickBot="1">
      <c r="A41" s="441"/>
      <c r="B41" s="442">
        <f>Dec!Q69</f>
        <v>0</v>
      </c>
      <c r="C41" s="442"/>
      <c r="D41" s="1359">
        <f>Dec!R69</f>
        <v>0</v>
      </c>
      <c r="E41" s="1360"/>
      <c r="F41" s="439"/>
      <c r="G41" s="440"/>
      <c r="H41" s="442">
        <f>Dec!U69</f>
        <v>0</v>
      </c>
      <c r="I41" s="1314">
        <f>Dec!V69</f>
        <v>0</v>
      </c>
      <c r="J41" s="1315"/>
      <c r="K41" s="439"/>
      <c r="L41" s="440"/>
      <c r="N41" s="1339" t="s">
        <v>189</v>
      </c>
      <c r="O41" s="1340"/>
      <c r="P41" s="1341"/>
      <c r="Q41" s="1442">
        <f>SUM(Q32:Q40)</f>
        <v>0</v>
      </c>
      <c r="R41" s="1443"/>
      <c r="S41" s="1443"/>
      <c r="T41" s="1444"/>
    </row>
    <row r="42" spans="1:34" ht="23.25" customHeight="1" thickBot="1">
      <c r="A42" s="441"/>
      <c r="B42" s="442">
        <f>Dec!Q70</f>
        <v>0</v>
      </c>
      <c r="C42" s="442"/>
      <c r="D42" s="1359">
        <f>Dec!R70</f>
        <v>0</v>
      </c>
      <c r="E42" s="1360"/>
      <c r="F42" s="439"/>
      <c r="G42" s="440"/>
      <c r="H42" s="442">
        <f>Dec!U70</f>
        <v>0</v>
      </c>
      <c r="I42" s="1314">
        <f>Dec!V70</f>
        <v>0</v>
      </c>
      <c r="J42" s="1315"/>
      <c r="K42" s="439"/>
      <c r="L42" s="440"/>
      <c r="N42" s="1373" t="s">
        <v>190</v>
      </c>
      <c r="O42" s="1374"/>
      <c r="P42" s="1374"/>
      <c r="Q42" s="1374"/>
      <c r="R42" s="1374"/>
      <c r="S42" s="1374"/>
      <c r="T42" s="1375"/>
    </row>
    <row r="43" spans="1:34" ht="23.25" customHeight="1" thickBot="1">
      <c r="A43" s="441"/>
      <c r="B43" s="442">
        <f>Dec!Q71</f>
        <v>0</v>
      </c>
      <c r="C43" s="442"/>
      <c r="D43" s="1359">
        <f>Dec!R71</f>
        <v>0</v>
      </c>
      <c r="E43" s="1360"/>
      <c r="F43" s="439"/>
      <c r="G43" s="440"/>
      <c r="H43" s="442">
        <f>Dec!U71</f>
        <v>0</v>
      </c>
      <c r="I43" s="1314">
        <f>Dec!V71</f>
        <v>0</v>
      </c>
      <c r="J43" s="1315"/>
      <c r="K43" s="439"/>
      <c r="L43" s="440"/>
      <c r="N43" s="1376" t="s">
        <v>191</v>
      </c>
      <c r="O43" s="1377"/>
      <c r="P43" s="1378"/>
      <c r="Q43" s="1353"/>
      <c r="R43" s="1354"/>
      <c r="S43" s="1354"/>
      <c r="T43" s="1355"/>
    </row>
    <row r="44" spans="1:34" ht="23.25" customHeight="1" thickBot="1">
      <c r="A44" s="441"/>
      <c r="B44" s="442">
        <f>Dec!Q72</f>
        <v>0</v>
      </c>
      <c r="C44" s="442"/>
      <c r="D44" s="1359">
        <f>Dec!R72</f>
        <v>0</v>
      </c>
      <c r="E44" s="1360"/>
      <c r="F44" s="439"/>
      <c r="G44" s="440"/>
      <c r="H44" s="442">
        <f>Dec!U72</f>
        <v>0</v>
      </c>
      <c r="I44" s="1314">
        <f>Dec!V72</f>
        <v>0</v>
      </c>
      <c r="J44" s="1315"/>
      <c r="K44" s="439"/>
      <c r="L44" s="440"/>
      <c r="N44" s="443" t="s">
        <v>81</v>
      </c>
      <c r="O44" s="1436"/>
      <c r="P44" s="1437"/>
      <c r="Q44" s="1321"/>
      <c r="R44" s="1322"/>
      <c r="S44" s="1322"/>
      <c r="T44" s="1323"/>
    </row>
    <row r="45" spans="1:34" s="13" customFormat="1" ht="23.25" customHeight="1">
      <c r="A45" s="441"/>
      <c r="B45" s="442">
        <f>Dec!Q73</f>
        <v>0</v>
      </c>
      <c r="C45" s="442"/>
      <c r="D45" s="1359">
        <f>Dec!R73</f>
        <v>0</v>
      </c>
      <c r="E45" s="1360"/>
      <c r="F45" s="439"/>
      <c r="G45" s="440"/>
      <c r="H45" s="442">
        <f>Dec!U73</f>
        <v>0</v>
      </c>
      <c r="I45" s="1314">
        <f>Dec!V73</f>
        <v>0</v>
      </c>
      <c r="J45" s="1315"/>
      <c r="K45" s="439"/>
      <c r="L45" s="440"/>
      <c r="M45" s="444"/>
      <c r="N45" s="1330"/>
      <c r="O45" s="1331"/>
      <c r="P45" s="1332"/>
      <c r="Q45" s="1333"/>
      <c r="R45" s="1334"/>
      <c r="S45" s="1334"/>
      <c r="T45" s="1335"/>
      <c r="U45" s="400"/>
      <c r="V45" s="444"/>
      <c r="W45" s="444"/>
      <c r="X45" s="444"/>
      <c r="Y45" s="444"/>
      <c r="Z45" s="444"/>
      <c r="AA45" s="444"/>
      <c r="AB45" s="444"/>
      <c r="AC45" s="444"/>
      <c r="AD45" s="444"/>
      <c r="AE45" s="444"/>
      <c r="AF45" s="444"/>
      <c r="AG45" s="444"/>
      <c r="AH45" s="444"/>
    </row>
    <row r="46" spans="1:34" ht="23.25" customHeight="1">
      <c r="A46" s="441"/>
      <c r="B46" s="442">
        <f>Dec!Q74</f>
        <v>0</v>
      </c>
      <c r="C46" s="442"/>
      <c r="D46" s="1359">
        <f>Dec!R74</f>
        <v>0</v>
      </c>
      <c r="E46" s="1360"/>
      <c r="F46" s="439"/>
      <c r="G46" s="440"/>
      <c r="H46" s="442">
        <f>Dec!U74</f>
        <v>0</v>
      </c>
      <c r="I46" s="1314">
        <f>Dec!V74</f>
        <v>0</v>
      </c>
      <c r="J46" s="1315"/>
      <c r="K46" s="439"/>
      <c r="L46" s="440"/>
      <c r="N46" s="1516"/>
      <c r="O46" s="1517"/>
      <c r="P46" s="1518"/>
      <c r="Q46" s="1333"/>
      <c r="R46" s="1334"/>
      <c r="S46" s="1334"/>
      <c r="T46" s="1335"/>
      <c r="U46" s="444"/>
    </row>
    <row r="47" spans="1:34" ht="23.25" customHeight="1" thickBot="1">
      <c r="A47" s="441"/>
      <c r="B47" s="442">
        <f>Dec!Q75</f>
        <v>0</v>
      </c>
      <c r="C47" s="442"/>
      <c r="D47" s="1359">
        <f>Dec!R75</f>
        <v>0</v>
      </c>
      <c r="E47" s="1360"/>
      <c r="F47" s="439"/>
      <c r="G47" s="440"/>
      <c r="H47" s="442">
        <f>Dec!U75</f>
        <v>0</v>
      </c>
      <c r="I47" s="1314">
        <f>Dec!V75</f>
        <v>0</v>
      </c>
      <c r="J47" s="1315"/>
      <c r="K47" s="439"/>
      <c r="L47" s="440"/>
      <c r="N47" s="1324"/>
      <c r="O47" s="1325"/>
      <c r="P47" s="1326"/>
      <c r="Q47" s="1327"/>
      <c r="R47" s="1328"/>
      <c r="S47" s="1328"/>
      <c r="T47" s="1329"/>
    </row>
    <row r="48" spans="1:34" ht="23.25" customHeight="1" thickBot="1">
      <c r="A48" s="441"/>
      <c r="B48" s="442">
        <f>Dec!Q76</f>
        <v>0</v>
      </c>
      <c r="C48" s="442"/>
      <c r="D48" s="1359">
        <f>Dec!R76</f>
        <v>0</v>
      </c>
      <c r="E48" s="1360"/>
      <c r="F48" s="439"/>
      <c r="G48" s="440"/>
      <c r="H48" s="442">
        <f>Dec!U76</f>
        <v>0</v>
      </c>
      <c r="I48" s="1314">
        <f>Dec!V76</f>
        <v>0</v>
      </c>
      <c r="J48" s="1315"/>
      <c r="K48" s="439"/>
      <c r="L48" s="440"/>
      <c r="N48" s="1356" t="s">
        <v>192</v>
      </c>
      <c r="O48" s="1357"/>
      <c r="P48" s="1358"/>
      <c r="Q48" s="1513">
        <f>SUM(Q43:Q47)</f>
        <v>0</v>
      </c>
      <c r="R48" s="1514"/>
      <c r="S48" s="1514"/>
      <c r="T48" s="1515"/>
    </row>
    <row r="49" spans="1:14" ht="23.25" customHeight="1">
      <c r="A49" s="441"/>
      <c r="B49" s="442">
        <f>Dec!Q79</f>
        <v>0</v>
      </c>
      <c r="C49" s="442"/>
      <c r="D49" s="1359">
        <f>Dec!R79</f>
        <v>0</v>
      </c>
      <c r="E49" s="1360"/>
      <c r="F49" s="439"/>
      <c r="G49" s="440"/>
      <c r="H49" s="442">
        <f>Dec!U79</f>
        <v>0</v>
      </c>
      <c r="I49" s="1314">
        <f>Dec!V79</f>
        <v>0</v>
      </c>
      <c r="J49" s="1315"/>
      <c r="K49" s="439"/>
      <c r="L49" s="440"/>
    </row>
    <row r="50" spans="1:14" ht="23.25" customHeight="1">
      <c r="A50" s="441"/>
      <c r="B50" s="442">
        <f>Dec!Q81</f>
        <v>0</v>
      </c>
      <c r="C50" s="442"/>
      <c r="D50" s="1359">
        <f>Dec!R81</f>
        <v>0</v>
      </c>
      <c r="E50" s="1360"/>
      <c r="F50" s="439"/>
      <c r="G50" s="440"/>
      <c r="H50" s="442">
        <f>Dec!U81</f>
        <v>0</v>
      </c>
      <c r="I50" s="1314">
        <f>Dec!V81</f>
        <v>0</v>
      </c>
      <c r="J50" s="1315"/>
      <c r="K50" s="439"/>
      <c r="L50" s="440"/>
    </row>
    <row r="51" spans="1:14" ht="23.25" customHeight="1">
      <c r="A51" s="441"/>
      <c r="B51" s="442">
        <f>Dec!Q82</f>
        <v>0</v>
      </c>
      <c r="C51" s="442"/>
      <c r="D51" s="1359">
        <f>Dec!R82</f>
        <v>0</v>
      </c>
      <c r="E51" s="1360"/>
      <c r="F51" s="439"/>
      <c r="G51" s="440"/>
      <c r="H51" s="442">
        <f>Dec!U82</f>
        <v>0</v>
      </c>
      <c r="I51" s="1314">
        <f>Dec!V82</f>
        <v>0</v>
      </c>
      <c r="J51" s="1315"/>
      <c r="K51" s="439"/>
      <c r="L51" s="440"/>
    </row>
    <row r="52" spans="1:14" ht="23.25" customHeight="1">
      <c r="A52" s="441"/>
      <c r="B52" s="442">
        <f>Dec!Q83</f>
        <v>0</v>
      </c>
      <c r="C52" s="442"/>
      <c r="D52" s="1359">
        <f>Dec!R83</f>
        <v>0</v>
      </c>
      <c r="E52" s="1360"/>
      <c r="F52" s="439"/>
      <c r="G52" s="440"/>
      <c r="H52" s="442">
        <f>Dec!U83</f>
        <v>0</v>
      </c>
      <c r="I52" s="1314">
        <f>Dec!V83</f>
        <v>0</v>
      </c>
      <c r="J52" s="1315"/>
      <c r="K52" s="439"/>
      <c r="L52" s="440"/>
    </row>
    <row r="53" spans="1:14" ht="23.25" customHeight="1">
      <c r="A53" s="441"/>
      <c r="B53" s="442">
        <f>Dec!Q84</f>
        <v>0</v>
      </c>
      <c r="C53" s="442"/>
      <c r="D53" s="1359">
        <f>Dec!R84</f>
        <v>0</v>
      </c>
      <c r="E53" s="1360"/>
      <c r="F53" s="439"/>
      <c r="G53" s="440"/>
      <c r="H53" s="442">
        <f>Dec!U84</f>
        <v>0</v>
      </c>
      <c r="I53" s="1314">
        <f>Dec!V84</f>
        <v>0</v>
      </c>
      <c r="J53" s="1315"/>
      <c r="K53" s="439"/>
      <c r="L53" s="440"/>
    </row>
    <row r="54" spans="1:14" ht="23.25" customHeight="1">
      <c r="A54" s="441"/>
      <c r="B54" s="442">
        <f>Dec!Q85</f>
        <v>0</v>
      </c>
      <c r="C54" s="442"/>
      <c r="D54" s="1359">
        <f>Dec!R85</f>
        <v>0</v>
      </c>
      <c r="E54" s="1360"/>
      <c r="F54" s="439"/>
      <c r="G54" s="440"/>
      <c r="H54" s="442">
        <f>Dec!U85</f>
        <v>0</v>
      </c>
      <c r="I54" s="1314">
        <f>Dec!V85</f>
        <v>0</v>
      </c>
      <c r="J54" s="1315"/>
      <c r="K54" s="439"/>
      <c r="L54" s="440"/>
    </row>
    <row r="55" spans="1:14" ht="23.25" customHeight="1">
      <c r="A55" s="441"/>
      <c r="B55" s="442">
        <f>Dec!Q86</f>
        <v>0</v>
      </c>
      <c r="C55" s="442"/>
      <c r="D55" s="1359">
        <f>Dec!R86</f>
        <v>0</v>
      </c>
      <c r="E55" s="1360"/>
      <c r="F55" s="439"/>
      <c r="G55" s="440"/>
      <c r="H55" s="442">
        <f>Dec!U86</f>
        <v>0</v>
      </c>
      <c r="I55" s="1314">
        <f>Dec!V86</f>
        <v>0</v>
      </c>
      <c r="J55" s="1315"/>
      <c r="K55" s="439"/>
      <c r="L55" s="440"/>
    </row>
    <row r="56" spans="1:14" ht="23.25" customHeight="1">
      <c r="A56" s="441"/>
      <c r="B56" s="442">
        <f>Dec!Q87</f>
        <v>0</v>
      </c>
      <c r="C56" s="442"/>
      <c r="D56" s="1359">
        <f>Dec!R87</f>
        <v>0</v>
      </c>
      <c r="E56" s="1360"/>
      <c r="F56" s="439"/>
      <c r="G56" s="440"/>
      <c r="H56" s="442">
        <f>Dec!U87</f>
        <v>0</v>
      </c>
      <c r="I56" s="1314">
        <f>Dec!V87</f>
        <v>0</v>
      </c>
      <c r="J56" s="1315"/>
      <c r="K56" s="439"/>
      <c r="L56" s="440"/>
    </row>
    <row r="57" spans="1:14" ht="23.25" customHeight="1">
      <c r="A57" s="441"/>
      <c r="B57" s="442">
        <f>Dec!Q88</f>
        <v>0</v>
      </c>
      <c r="C57" s="442"/>
      <c r="D57" s="1359">
        <f>Dec!R88</f>
        <v>0</v>
      </c>
      <c r="E57" s="1360"/>
      <c r="F57" s="439"/>
      <c r="G57" s="440"/>
      <c r="H57" s="442">
        <f>Dec!U88</f>
        <v>0</v>
      </c>
      <c r="I57" s="1314">
        <f>Dec!V88</f>
        <v>0</v>
      </c>
      <c r="J57" s="1315"/>
      <c r="K57" s="439"/>
      <c r="L57" s="440"/>
    </row>
    <row r="58" spans="1:14" ht="23.25" customHeight="1">
      <c r="A58" s="441"/>
      <c r="B58" s="442">
        <f>Dec!Q89</f>
        <v>0</v>
      </c>
      <c r="C58" s="442"/>
      <c r="D58" s="1359">
        <f>Dec!R89</f>
        <v>0</v>
      </c>
      <c r="E58" s="1360"/>
      <c r="F58" s="439"/>
      <c r="G58" s="440"/>
      <c r="H58" s="442">
        <f>Dec!U89</f>
        <v>0</v>
      </c>
      <c r="I58" s="1314">
        <f>Dec!V89</f>
        <v>0</v>
      </c>
      <c r="J58" s="1315"/>
      <c r="K58" s="439"/>
      <c r="L58" s="440"/>
    </row>
    <row r="59" spans="1:14" ht="23.25" customHeight="1">
      <c r="A59" s="441"/>
      <c r="B59" s="442">
        <f>Dec!Q90</f>
        <v>0</v>
      </c>
      <c r="C59" s="442"/>
      <c r="D59" s="1359">
        <f>Dec!R90</f>
        <v>0</v>
      </c>
      <c r="E59" s="1360"/>
      <c r="F59" s="439"/>
      <c r="G59" s="440"/>
      <c r="H59" s="442">
        <f>Dec!U90</f>
        <v>0</v>
      </c>
      <c r="I59" s="1314">
        <f>Dec!V90</f>
        <v>0</v>
      </c>
      <c r="J59" s="1315"/>
      <c r="K59" s="439"/>
      <c r="L59" s="440"/>
    </row>
    <row r="60" spans="1:14" ht="23.25" customHeight="1" thickBot="1">
      <c r="A60" s="445"/>
      <c r="B60" s="442">
        <f>Dec!Q91</f>
        <v>0</v>
      </c>
      <c r="C60" s="442"/>
      <c r="D60" s="1359">
        <f>Dec!R91</f>
        <v>0</v>
      </c>
      <c r="E60" s="1360"/>
      <c r="F60" s="446"/>
      <c r="G60" s="447"/>
      <c r="H60" s="448">
        <f>Dec!U91</f>
        <v>0</v>
      </c>
      <c r="I60" s="1316">
        <f>Dec!V91</f>
        <v>0</v>
      </c>
      <c r="J60" s="1317"/>
      <c r="K60" s="446"/>
      <c r="L60" s="447"/>
      <c r="N60" s="4"/>
    </row>
    <row r="61" spans="1:14" ht="23.25" customHeight="1" thickBot="1">
      <c r="B61" s="1506" t="str">
        <f>Dec!Q92</f>
        <v>Total of Outstanding Cheques:</v>
      </c>
      <c r="C61" s="1507"/>
      <c r="D61" s="1507"/>
      <c r="E61" s="1508"/>
      <c r="F61" s="1511">
        <f>Dec!T92</f>
        <v>0</v>
      </c>
      <c r="G61" s="1512"/>
      <c r="H61" s="1318" t="str">
        <f>Dec!U92</f>
        <v>Sub-Total of Outstanding Cheques:</v>
      </c>
      <c r="I61" s="1319"/>
      <c r="J61" s="1320"/>
      <c r="K61" s="1509">
        <f>Dec!X92</f>
        <v>0</v>
      </c>
      <c r="L61" s="1510"/>
      <c r="N61" s="4"/>
    </row>
    <row r="62" spans="1:14" ht="23.25" customHeight="1" thickBot="1">
      <c r="B62" s="1135" t="s">
        <v>120</v>
      </c>
      <c r="C62" s="1136"/>
      <c r="D62" s="1136"/>
      <c r="E62" s="1137"/>
      <c r="F62" s="1504">
        <f>Dec!T93</f>
        <v>0</v>
      </c>
      <c r="G62" s="1505"/>
      <c r="H62" s="449"/>
      <c r="I62" s="450"/>
      <c r="J62" s="450"/>
      <c r="K62" s="450"/>
      <c r="L62" s="450"/>
      <c r="M62" s="450"/>
      <c r="N62" s="451"/>
    </row>
    <row r="63" spans="1:14" ht="20.149999999999999" customHeight="1" thickBot="1">
      <c r="A63" s="452"/>
      <c r="B63" s="1495" t="s">
        <v>193</v>
      </c>
      <c r="C63" s="1496"/>
      <c r="D63" s="1496"/>
      <c r="E63" s="1496"/>
      <c r="F63" s="1496"/>
      <c r="G63" s="1497"/>
      <c r="H63" s="1493" t="s">
        <v>20</v>
      </c>
      <c r="I63" s="1494"/>
      <c r="J63" s="1494"/>
      <c r="K63" s="1494"/>
      <c r="L63" s="1494"/>
      <c r="M63" s="453"/>
      <c r="N63" s="454"/>
    </row>
    <row r="64" spans="1:14" ht="20.149999999999999" customHeight="1">
      <c r="A64" s="455"/>
      <c r="B64" s="1498"/>
      <c r="C64" s="1499"/>
      <c r="D64" s="1499"/>
      <c r="E64" s="1499"/>
      <c r="F64" s="1499"/>
      <c r="G64" s="1500"/>
      <c r="H64" s="449"/>
      <c r="I64" s="450"/>
      <c r="J64" s="450"/>
      <c r="K64" s="450"/>
      <c r="L64" s="450"/>
      <c r="M64" s="450"/>
      <c r="N64" s="451"/>
    </row>
    <row r="65" spans="1:14" ht="20.149999999999999" customHeight="1" thickBot="1">
      <c r="A65" s="455"/>
      <c r="B65" s="1501"/>
      <c r="C65" s="1502"/>
      <c r="D65" s="1502"/>
      <c r="E65" s="1502"/>
      <c r="F65" s="1502"/>
      <c r="G65" s="1503"/>
      <c r="H65" s="1051" t="s">
        <v>23</v>
      </c>
      <c r="I65" s="1052"/>
      <c r="J65" s="1052"/>
      <c r="K65" s="1052"/>
      <c r="L65" s="1052"/>
      <c r="M65" s="456"/>
      <c r="N65" s="454"/>
    </row>
    <row r="66" spans="1:14" ht="20.149999999999999" customHeight="1">
      <c r="A66" s="455"/>
      <c r="B66" s="1362" t="s">
        <v>122</v>
      </c>
      <c r="C66" s="1363"/>
      <c r="D66" s="1363"/>
      <c r="E66" s="1364"/>
      <c r="F66" s="1489">
        <f>O25-F62</f>
        <v>0</v>
      </c>
      <c r="G66" s="1490"/>
      <c r="H66" s="388"/>
      <c r="N66" s="4"/>
    </row>
    <row r="67" spans="1:14" ht="20.5" thickBot="1">
      <c r="A67" s="455"/>
      <c r="B67" s="1365" t="s">
        <v>124</v>
      </c>
      <c r="C67" s="1366"/>
      <c r="D67" s="1366"/>
      <c r="E67" s="1367"/>
      <c r="F67" s="1491"/>
      <c r="G67" s="1492"/>
      <c r="H67" s="388"/>
    </row>
    <row r="68" spans="1:14" ht="18.75" customHeight="1">
      <c r="A68" s="399"/>
      <c r="F68" s="397"/>
      <c r="G68" s="397"/>
      <c r="H68" s="388"/>
    </row>
    <row r="69" spans="1:14" ht="15.5">
      <c r="A69" s="47"/>
      <c r="D69" s="48"/>
      <c r="E69" s="47"/>
      <c r="F69" s="47"/>
      <c r="G69" s="49"/>
      <c r="H69" s="388"/>
    </row>
    <row r="70" spans="1:14" ht="15.5">
      <c r="A70" s="47"/>
      <c r="D70" s="48"/>
      <c r="E70" s="47"/>
      <c r="F70" s="47"/>
      <c r="G70" s="49"/>
      <c r="H70" s="388"/>
    </row>
    <row r="71" spans="1:14" ht="15.5">
      <c r="A71" s="397"/>
      <c r="D71" s="48"/>
      <c r="E71" s="47"/>
      <c r="F71" s="47"/>
      <c r="G71" s="49"/>
      <c r="H71" s="388"/>
    </row>
    <row r="72" spans="1:14" ht="15.5">
      <c r="D72" s="48"/>
      <c r="G72" s="20"/>
      <c r="K72" s="400"/>
    </row>
    <row r="73" spans="1:14" ht="15.5">
      <c r="A73" s="47"/>
      <c r="D73" s="48"/>
      <c r="G73" s="20"/>
      <c r="K73" s="400"/>
    </row>
    <row r="74" spans="1:14" ht="15.5">
      <c r="A74" s="47"/>
      <c r="D74" s="48"/>
      <c r="G74" s="20"/>
      <c r="K74" s="400"/>
    </row>
    <row r="75" spans="1:14" ht="18">
      <c r="A75" s="47"/>
      <c r="D75" s="48"/>
      <c r="E75" s="47"/>
      <c r="F75" s="47"/>
      <c r="G75" s="49"/>
      <c r="H75" s="457"/>
    </row>
    <row r="76" spans="1:14" ht="15.5">
      <c r="A76" s="47"/>
      <c r="D76" s="48"/>
      <c r="E76" s="47"/>
      <c r="F76" s="47"/>
      <c r="G76" s="49"/>
    </row>
    <row r="77" spans="1:14" ht="15.5">
      <c r="A77" s="47"/>
      <c r="E77" s="47"/>
      <c r="F77" s="387"/>
      <c r="H77" s="458"/>
      <c r="I77" s="444"/>
      <c r="J77" s="444"/>
      <c r="L77" s="444"/>
    </row>
    <row r="78" spans="1:14" ht="15.5">
      <c r="A78" s="47"/>
      <c r="E78" s="47"/>
      <c r="F78" s="387"/>
      <c r="H78" s="398"/>
      <c r="I78" s="459"/>
    </row>
    <row r="79" spans="1:14" ht="15.5">
      <c r="A79" s="47"/>
      <c r="D79" s="48"/>
      <c r="E79" s="397"/>
      <c r="F79" s="397"/>
      <c r="G79" s="397"/>
    </row>
    <row r="80" spans="1:14" ht="15.5">
      <c r="A80" s="47"/>
      <c r="D80" s="48"/>
      <c r="E80" s="397"/>
      <c r="F80" s="397"/>
      <c r="G80" s="397"/>
    </row>
    <row r="81" spans="1:9" ht="15.5">
      <c r="D81" s="460"/>
      <c r="E81" s="461"/>
      <c r="F81" s="461"/>
      <c r="G81" s="462"/>
      <c r="H81" s="397"/>
      <c r="I81" s="48"/>
    </row>
    <row r="82" spans="1:9" ht="15.5">
      <c r="A82" s="47"/>
      <c r="D82" s="460"/>
      <c r="I82" s="48"/>
    </row>
    <row r="83" spans="1:9" ht="15.5">
      <c r="A83" s="47"/>
      <c r="D83" s="397"/>
      <c r="E83" s="397"/>
      <c r="F83" s="397"/>
      <c r="G83" s="397"/>
      <c r="H83" s="463"/>
      <c r="I83" s="48"/>
    </row>
    <row r="84" spans="1:9" ht="15.5">
      <c r="A84" s="47"/>
      <c r="D84" s="47"/>
      <c r="E84" s="47"/>
      <c r="F84" s="47"/>
      <c r="G84" s="464"/>
      <c r="H84" s="465"/>
      <c r="I84" s="48"/>
    </row>
    <row r="85" spans="1:9" ht="15.5">
      <c r="A85" s="47"/>
      <c r="D85" s="47"/>
      <c r="E85" s="47"/>
      <c r="F85" s="47"/>
      <c r="G85" s="47"/>
      <c r="H85" s="465"/>
      <c r="I85" s="48"/>
    </row>
    <row r="86" spans="1:9" ht="20">
      <c r="A86" s="397"/>
      <c r="B86" s="466"/>
      <c r="C86" s="466"/>
      <c r="D86" s="47"/>
      <c r="E86" s="47"/>
      <c r="F86" s="47"/>
      <c r="G86" s="47"/>
      <c r="H86" s="465"/>
      <c r="I86" s="48"/>
    </row>
    <row r="87" spans="1:9" ht="15.5">
      <c r="A87" s="397"/>
      <c r="B87" s="48"/>
      <c r="C87" s="48"/>
      <c r="D87" s="47"/>
      <c r="E87" s="47"/>
      <c r="F87" s="47"/>
      <c r="G87" s="47"/>
      <c r="H87" s="465"/>
      <c r="I87" s="48"/>
    </row>
    <row r="88" spans="1:9" ht="15.5">
      <c r="B88" s="48"/>
      <c r="C88" s="48"/>
      <c r="H88" s="465"/>
      <c r="I88" s="48"/>
    </row>
    <row r="89" spans="1:9" ht="15.5">
      <c r="B89" s="48"/>
      <c r="C89" s="48"/>
      <c r="H89" s="465"/>
      <c r="I89" s="48"/>
    </row>
    <row r="90" spans="1:9" ht="15.5">
      <c r="B90" s="48"/>
      <c r="C90" s="48"/>
    </row>
    <row r="91" spans="1:9" ht="15.5">
      <c r="B91" s="48"/>
      <c r="C91" s="48"/>
    </row>
    <row r="92" spans="1:9" ht="15.5">
      <c r="B92" s="48"/>
      <c r="C92" s="48"/>
      <c r="H92" s="467"/>
    </row>
    <row r="93" spans="1:9" ht="15.5">
      <c r="B93" s="48"/>
      <c r="C93" s="48"/>
      <c r="H93" s="468"/>
      <c r="I93" s="397"/>
    </row>
    <row r="94" spans="1:9" ht="15.5">
      <c r="B94" s="48"/>
      <c r="C94" s="48"/>
    </row>
    <row r="95" spans="1:9" ht="15.5">
      <c r="B95" s="48"/>
      <c r="C95" s="48"/>
      <c r="H95" s="397"/>
    </row>
    <row r="96" spans="1:9" ht="15.5">
      <c r="B96" s="48"/>
      <c r="C96" s="48"/>
      <c r="H96" s="467"/>
    </row>
    <row r="97" spans="2:9" ht="15.5">
      <c r="B97" s="48"/>
      <c r="C97" s="48"/>
      <c r="D97" s="460"/>
      <c r="E97" s="48"/>
      <c r="F97" s="48"/>
      <c r="G97" s="48"/>
      <c r="H97" s="467"/>
    </row>
    <row r="98" spans="2:9" ht="15.5">
      <c r="B98" s="48"/>
      <c r="C98" s="48"/>
      <c r="D98" s="460"/>
      <c r="H98" s="467"/>
    </row>
    <row r="99" spans="2:9" ht="15.5">
      <c r="B99" s="48"/>
      <c r="C99" s="48"/>
      <c r="D99" s="460"/>
      <c r="H99" s="47"/>
      <c r="I99" s="467"/>
    </row>
    <row r="100" spans="2:9" ht="15.5">
      <c r="B100" s="48"/>
      <c r="C100" s="48"/>
      <c r="D100" s="460"/>
      <c r="H100" s="469"/>
    </row>
    <row r="101" spans="2:9" ht="15.5">
      <c r="B101" s="48"/>
      <c r="C101" s="48"/>
      <c r="D101" s="460"/>
    </row>
    <row r="102" spans="2:9" ht="15.5">
      <c r="B102" s="48"/>
      <c r="C102" s="48"/>
      <c r="D102" s="460"/>
    </row>
    <row r="103" spans="2:9" ht="15.5">
      <c r="B103" s="48"/>
      <c r="C103" s="48"/>
      <c r="D103" s="460"/>
    </row>
    <row r="104" spans="2:9" ht="15.5">
      <c r="B104" s="48"/>
      <c r="C104" s="48"/>
      <c r="D104" s="460"/>
    </row>
    <row r="105" spans="2:9" ht="15.5">
      <c r="B105" s="48"/>
      <c r="C105" s="48"/>
      <c r="D105" s="460"/>
    </row>
    <row r="106" spans="2:9" ht="15.5">
      <c r="B106" s="48"/>
      <c r="C106" s="48"/>
      <c r="D106" s="460"/>
    </row>
    <row r="107" spans="2:9" ht="15.5">
      <c r="B107" s="48"/>
      <c r="C107" s="48"/>
      <c r="D107" s="460"/>
    </row>
    <row r="108" spans="2:9">
      <c r="B108" s="460"/>
      <c r="C108" s="460"/>
    </row>
    <row r="109" spans="2:9">
      <c r="B109" s="460"/>
      <c r="C109" s="460"/>
    </row>
    <row r="110" spans="2:9" ht="15.5">
      <c r="H110" s="48"/>
      <c r="I110" s="48"/>
    </row>
    <row r="111" spans="2:9" ht="15.5">
      <c r="B111" s="48"/>
      <c r="C111" s="48"/>
      <c r="D111" s="460"/>
    </row>
    <row r="112" spans="2:9" ht="15.5">
      <c r="B112" s="398"/>
      <c r="C112" s="398"/>
      <c r="D112" s="460"/>
    </row>
    <row r="113" spans="1:4" ht="15.5">
      <c r="B113" s="48"/>
      <c r="C113" s="48"/>
      <c r="D113" s="460"/>
    </row>
    <row r="115" spans="1:4">
      <c r="B115" s="460"/>
      <c r="C115" s="460"/>
    </row>
    <row r="116" spans="1:4">
      <c r="B116" s="460"/>
      <c r="C116" s="460"/>
    </row>
    <row r="117" spans="1:4">
      <c r="B117" s="460"/>
      <c r="C117" s="460"/>
    </row>
    <row r="118" spans="1:4">
      <c r="B118" s="460"/>
      <c r="C118" s="460"/>
    </row>
    <row r="119" spans="1:4">
      <c r="B119" s="460"/>
      <c r="C119" s="460"/>
    </row>
    <row r="121" spans="1:4" ht="15.5">
      <c r="B121" s="48"/>
      <c r="C121" s="48"/>
      <c r="D121" s="460"/>
    </row>
    <row r="122" spans="1:4" ht="15.5">
      <c r="A122" s="396"/>
      <c r="B122" s="396"/>
      <c r="C122" s="396"/>
    </row>
    <row r="123" spans="1:4" ht="15.5">
      <c r="A123" s="396"/>
      <c r="B123" s="396"/>
      <c r="C123" s="396"/>
    </row>
    <row r="124" spans="1:4" ht="15.5">
      <c r="A124" s="396"/>
      <c r="B124" s="396"/>
      <c r="C124" s="396"/>
    </row>
  </sheetData>
  <sheetProtection algorithmName="SHA-512" hashValue="y0JX2mr5JCDxXQHa9ZS2Cf3heXCklQXTImKsn2LDdDi1zDKttAJSs5O3lFpiMpr753zIZOGmpxZftfl/OcAj7w==" saltValue="FvNGNxICWQHOqOxw+rtwEw==" spinCount="100000" sheet="1" formatCells="0" formatColumns="0" formatRows="0" insertColumns="0" insertRows="0" insertHyperlinks="0" deleteRows="0"/>
  <mergeCells count="147">
    <mergeCell ref="I56:J56"/>
    <mergeCell ref="K61:L61"/>
    <mergeCell ref="I58:J58"/>
    <mergeCell ref="F61:G61"/>
    <mergeCell ref="Q48:T48"/>
    <mergeCell ref="I57:J57"/>
    <mergeCell ref="N46:P46"/>
    <mergeCell ref="Q46:T46"/>
    <mergeCell ref="I34:J34"/>
    <mergeCell ref="D45:E45"/>
    <mergeCell ref="D47:E47"/>
    <mergeCell ref="I44:J44"/>
    <mergeCell ref="I41:J41"/>
    <mergeCell ref="I43:J43"/>
    <mergeCell ref="I42:J42"/>
    <mergeCell ref="I48:J48"/>
    <mergeCell ref="I45:J45"/>
    <mergeCell ref="F66:G67"/>
    <mergeCell ref="H63:L63"/>
    <mergeCell ref="H65:L65"/>
    <mergeCell ref="B63:G65"/>
    <mergeCell ref="D55:E55"/>
    <mergeCell ref="F62:G62"/>
    <mergeCell ref="D59:E59"/>
    <mergeCell ref="D57:E57"/>
    <mergeCell ref="D53:E53"/>
    <mergeCell ref="D51:E51"/>
    <mergeCell ref="I51:J51"/>
    <mergeCell ref="I52:J52"/>
    <mergeCell ref="I47:J47"/>
    <mergeCell ref="D46:E46"/>
    <mergeCell ref="B61:E61"/>
    <mergeCell ref="D48:E48"/>
    <mergeCell ref="D49:E49"/>
    <mergeCell ref="D50:E50"/>
    <mergeCell ref="D54:E54"/>
    <mergeCell ref="D58:E58"/>
    <mergeCell ref="D52:E52"/>
    <mergeCell ref="L2:N2"/>
    <mergeCell ref="M4:N4"/>
    <mergeCell ref="G5:L6"/>
    <mergeCell ref="G4:L4"/>
    <mergeCell ref="D43:E43"/>
    <mergeCell ref="B4:D4"/>
    <mergeCell ref="N33:P33"/>
    <mergeCell ref="N34:P34"/>
    <mergeCell ref="I33:J33"/>
    <mergeCell ref="F29:G29"/>
    <mergeCell ref="B8:D8"/>
    <mergeCell ref="D23:E23"/>
    <mergeCell ref="B30:E30"/>
    <mergeCell ref="D39:E39"/>
    <mergeCell ref="D37:E37"/>
    <mergeCell ref="I35:J35"/>
    <mergeCell ref="D41:E41"/>
    <mergeCell ref="D42:E42"/>
    <mergeCell ref="P23:Q23"/>
    <mergeCell ref="D44:E44"/>
    <mergeCell ref="P2:U4"/>
    <mergeCell ref="H2:I2"/>
    <mergeCell ref="B5:D5"/>
    <mergeCell ref="O44:P44"/>
    <mergeCell ref="Q33:T33"/>
    <mergeCell ref="G24:H24"/>
    <mergeCell ref="I24:J24"/>
    <mergeCell ref="D35:E35"/>
    <mergeCell ref="D36:E36"/>
    <mergeCell ref="Q41:T41"/>
    <mergeCell ref="N38:P38"/>
    <mergeCell ref="N32:P32"/>
    <mergeCell ref="Q32:T32"/>
    <mergeCell ref="D33:E33"/>
    <mergeCell ref="A7:U7"/>
    <mergeCell ref="A8:A9"/>
    <mergeCell ref="Q34:T34"/>
    <mergeCell ref="T8:U8"/>
    <mergeCell ref="N30:T30"/>
    <mergeCell ref="G25:H25"/>
    <mergeCell ref="I25:J25"/>
    <mergeCell ref="K25:N25"/>
    <mergeCell ref="O25:P25"/>
    <mergeCell ref="K23:L23"/>
    <mergeCell ref="M24:N24"/>
    <mergeCell ref="A27:E27"/>
    <mergeCell ref="A28:E28"/>
    <mergeCell ref="J2:K2"/>
    <mergeCell ref="B29:E29"/>
    <mergeCell ref="D31:E31"/>
    <mergeCell ref="D32:E32"/>
    <mergeCell ref="F28:G28"/>
    <mergeCell ref="H30:J30"/>
    <mergeCell ref="I31:J31"/>
    <mergeCell ref="I32:J32"/>
    <mergeCell ref="I23:J23"/>
    <mergeCell ref="A24:B24"/>
    <mergeCell ref="A25:B25"/>
    <mergeCell ref="F27:G27"/>
    <mergeCell ref="G23:H23"/>
    <mergeCell ref="N31:T31"/>
    <mergeCell ref="B62:E62"/>
    <mergeCell ref="D56:E56"/>
    <mergeCell ref="D60:E60"/>
    <mergeCell ref="I54:J54"/>
    <mergeCell ref="I55:J55"/>
    <mergeCell ref="F1:N1"/>
    <mergeCell ref="B66:E66"/>
    <mergeCell ref="B67:E67"/>
    <mergeCell ref="A23:B23"/>
    <mergeCell ref="E8:Q8"/>
    <mergeCell ref="D40:E40"/>
    <mergeCell ref="I39:J39"/>
    <mergeCell ref="I40:J40"/>
    <mergeCell ref="N42:T42"/>
    <mergeCell ref="N43:P43"/>
    <mergeCell ref="N40:P40"/>
    <mergeCell ref="N35:P35"/>
    <mergeCell ref="Q35:T35"/>
    <mergeCell ref="N39:P39"/>
    <mergeCell ref="Q40:T40"/>
    <mergeCell ref="D38:E38"/>
    <mergeCell ref="I38:J38"/>
    <mergeCell ref="Q36:T36"/>
    <mergeCell ref="D34:E34"/>
    <mergeCell ref="V33:V36"/>
    <mergeCell ref="W33:X36"/>
    <mergeCell ref="I59:J59"/>
    <mergeCell ref="I60:J60"/>
    <mergeCell ref="H61:J61"/>
    <mergeCell ref="Q44:T44"/>
    <mergeCell ref="N47:P47"/>
    <mergeCell ref="Q47:T47"/>
    <mergeCell ref="N45:P45"/>
    <mergeCell ref="Q45:T45"/>
    <mergeCell ref="I46:J46"/>
    <mergeCell ref="I36:J36"/>
    <mergeCell ref="I37:J37"/>
    <mergeCell ref="N36:P36"/>
    <mergeCell ref="N41:P41"/>
    <mergeCell ref="O37:P37"/>
    <mergeCell ref="Q37:T37"/>
    <mergeCell ref="Q38:T38"/>
    <mergeCell ref="Q39:T39"/>
    <mergeCell ref="Q43:T43"/>
    <mergeCell ref="N48:P48"/>
    <mergeCell ref="I53:J53"/>
    <mergeCell ref="I49:J49"/>
    <mergeCell ref="I50:J50"/>
  </mergeCells>
  <phoneticPr fontId="0" type="noConversion"/>
  <printOptions horizontalCentered="1" verticalCentered="1"/>
  <pageMargins left="0.23622047244094491" right="0.19685039370078741" top="0.11811023622047245" bottom="0.11811023622047245" header="0.11811023622047245" footer="0.11811023622047245"/>
  <pageSetup paperSize="5" scale="57" orientation="landscape" cellComments="asDisplayed" r:id="rId1"/>
  <headerFooter alignWithMargins="0"/>
  <rowBreaks count="1" manualBreakCount="1">
    <brk id="2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FF00"/>
  </sheetPr>
  <dimension ref="A1:P60"/>
  <sheetViews>
    <sheetView showGridLines="0" showZeros="0" topLeftCell="A11" zoomScale="60" zoomScaleNormal="60" workbookViewId="0">
      <selection activeCell="A31" sqref="A31"/>
    </sheetView>
  </sheetViews>
  <sheetFormatPr defaultColWidth="9.1796875" defaultRowHeight="27.5"/>
  <cols>
    <col min="1" max="1" width="64.26953125" style="400" customWidth="1"/>
    <col min="2" max="2" width="37.7265625" style="400" customWidth="1"/>
    <col min="3" max="3" width="9.1796875" style="400" customWidth="1"/>
    <col min="4" max="4" width="27.26953125" style="400" customWidth="1"/>
    <col min="5" max="5" width="25" style="400" customWidth="1"/>
    <col min="6" max="6" width="30.453125" style="400" customWidth="1"/>
    <col min="7" max="7" width="6" style="15" customWidth="1"/>
    <col min="8" max="8" width="20.1796875" style="20" customWidth="1"/>
    <col min="9" max="9" width="4.1796875" style="15" customWidth="1"/>
    <col min="10" max="10" width="8.81640625" style="15" customWidth="1"/>
    <col min="11" max="11" width="12.7265625" style="535" customWidth="1"/>
    <col min="12" max="12" width="47.54296875" style="535" customWidth="1"/>
    <col min="13" max="13" width="10.7265625" style="15" customWidth="1"/>
    <col min="14" max="16384" width="9.1796875" style="15"/>
  </cols>
  <sheetData>
    <row r="1" spans="1:13" ht="38.25" customHeight="1" thickBot="1">
      <c r="A1" s="1523" t="s">
        <v>194</v>
      </c>
      <c r="B1" s="1524"/>
      <c r="C1" s="1525"/>
      <c r="D1" s="324" t="str">
        <f>Treasurer!H2</f>
        <v>January</v>
      </c>
      <c r="E1" s="325" t="s">
        <v>158</v>
      </c>
      <c r="F1" s="324" t="str">
        <f>Treasurer!L2</f>
        <v>December</v>
      </c>
      <c r="G1" s="14"/>
      <c r="H1" s="1545"/>
      <c r="I1" s="1545"/>
      <c r="J1" s="283" t="s">
        <v>195</v>
      </c>
      <c r="K1" s="1539" t="s">
        <v>196</v>
      </c>
      <c r="L1" s="1539"/>
      <c r="M1" s="1539"/>
    </row>
    <row r="2" spans="1:13" ht="38.25" customHeight="1" thickTop="1" thickBot="1">
      <c r="A2" s="326" t="s">
        <v>197</v>
      </c>
      <c r="B2" s="327">
        <f>Treasurer!E4</f>
        <v>0</v>
      </c>
      <c r="C2" s="16"/>
      <c r="D2" s="1540" t="s">
        <v>198</v>
      </c>
      <c r="E2" s="1541"/>
      <c r="F2" s="1542"/>
      <c r="G2" s="14"/>
      <c r="H2" s="17"/>
      <c r="I2" s="17"/>
      <c r="J2" s="18"/>
      <c r="K2" s="534" t="s">
        <v>199</v>
      </c>
      <c r="L2" s="534"/>
      <c r="M2" s="19"/>
    </row>
    <row r="3" spans="1:13" ht="35.15" customHeight="1" thickBot="1">
      <c r="A3" s="326" t="s">
        <v>200</v>
      </c>
      <c r="B3" s="327">
        <f>Treasurer!E5</f>
        <v>0</v>
      </c>
      <c r="C3" s="328"/>
      <c r="D3" s="330"/>
      <c r="E3" s="331" t="s">
        <v>163</v>
      </c>
      <c r="F3" s="332" t="s">
        <v>164</v>
      </c>
      <c r="K3" s="534" t="s">
        <v>201</v>
      </c>
    </row>
    <row r="4" spans="1:13" ht="35.15" customHeight="1" thickBot="1">
      <c r="A4" s="333" t="s">
        <v>202</v>
      </c>
      <c r="B4" s="334">
        <f>Treasurer!M4</f>
        <v>0</v>
      </c>
      <c r="C4" s="329"/>
      <c r="D4" s="336" t="s">
        <v>203</v>
      </c>
      <c r="E4" s="337">
        <f>Jan!I55</f>
        <v>0</v>
      </c>
      <c r="F4" s="338">
        <f>Jan!M55</f>
        <v>0</v>
      </c>
    </row>
    <row r="5" spans="1:13" ht="35.15" customHeight="1" thickBot="1">
      <c r="A5" s="808"/>
      <c r="B5" s="809"/>
      <c r="C5" s="335"/>
      <c r="D5" s="340" t="s">
        <v>204</v>
      </c>
      <c r="E5" s="341">
        <f>Dec!I55</f>
        <v>0</v>
      </c>
      <c r="F5" s="342">
        <f>Dec!M55</f>
        <v>0</v>
      </c>
      <c r="J5" s="283" t="s">
        <v>195</v>
      </c>
      <c r="K5" s="534" t="s">
        <v>205</v>
      </c>
    </row>
    <row r="6" spans="1:13" ht="35.15" customHeight="1" thickBot="1">
      <c r="A6" s="1531" t="s">
        <v>206</v>
      </c>
      <c r="B6" s="1533"/>
      <c r="C6" s="339"/>
      <c r="D6" s="343" t="s">
        <v>207</v>
      </c>
      <c r="E6" s="344">
        <f>E4-E5</f>
        <v>0</v>
      </c>
      <c r="F6" s="345">
        <f>F4-F5</f>
        <v>0</v>
      </c>
      <c r="K6" s="534" t="s">
        <v>208</v>
      </c>
    </row>
    <row r="7" spans="1:13" ht="48" customHeight="1" thickBot="1">
      <c r="A7" s="1534"/>
      <c r="B7" s="1536"/>
      <c r="C7" s="339"/>
      <c r="D7" s="1543" t="s">
        <v>209</v>
      </c>
      <c r="E7" s="1544"/>
      <c r="F7" s="347"/>
      <c r="G7" s="221" t="s">
        <v>17</v>
      </c>
      <c r="H7" s="1546" t="s">
        <v>210</v>
      </c>
      <c r="K7" s="534" t="s">
        <v>211</v>
      </c>
    </row>
    <row r="8" spans="1:13" ht="40" customHeight="1" thickBot="1">
      <c r="A8" s="1521" t="s">
        <v>212</v>
      </c>
      <c r="B8" s="1522"/>
      <c r="C8" s="346"/>
      <c r="D8" s="1543" t="s">
        <v>213</v>
      </c>
      <c r="E8" s="1544"/>
      <c r="F8" s="348"/>
      <c r="G8" s="221" t="s">
        <v>17</v>
      </c>
      <c r="H8" s="1547"/>
      <c r="I8" s="23"/>
      <c r="J8" s="23"/>
      <c r="K8" s="23"/>
      <c r="L8" s="23"/>
      <c r="M8" s="23"/>
    </row>
    <row r="9" spans="1:13" ht="43.5" customHeight="1">
      <c r="A9" s="736" t="str">
        <f>Treasurer!B9</f>
        <v>Dues</v>
      </c>
      <c r="B9" s="349">
        <f>Treasurer!B22</f>
        <v>0</v>
      </c>
      <c r="C9" s="24"/>
      <c r="D9" s="1531" t="s">
        <v>180</v>
      </c>
      <c r="E9" s="1532"/>
      <c r="F9" s="1533"/>
      <c r="G9" s="221"/>
      <c r="I9" s="58"/>
      <c r="J9" s="24"/>
      <c r="K9" s="534"/>
      <c r="L9" s="346"/>
      <c r="M9" s="25"/>
    </row>
    <row r="10" spans="1:13" ht="55.5" customHeight="1" thickBot="1">
      <c r="A10" s="735" t="str">
        <f>Treasurer!C9</f>
        <v>Other</v>
      </c>
      <c r="B10" s="737">
        <f>Treasurer!C22</f>
        <v>0</v>
      </c>
      <c r="C10" s="27"/>
      <c r="D10" s="1534"/>
      <c r="E10" s="1535"/>
      <c r="F10" s="1536"/>
      <c r="G10" s="221"/>
      <c r="I10" s="58"/>
      <c r="J10" s="26"/>
      <c r="K10" s="536"/>
      <c r="L10" s="536"/>
      <c r="M10" s="26"/>
    </row>
    <row r="11" spans="1:13" ht="35.15" customHeight="1" thickBot="1">
      <c r="A11" s="799" t="str">
        <f>Treasurer!D9</f>
        <v>NON CORE DUES</v>
      </c>
      <c r="B11" s="800">
        <f>Treasurer!D22</f>
        <v>0</v>
      </c>
      <c r="C11" s="27"/>
      <c r="D11" s="1528" t="s">
        <v>181</v>
      </c>
      <c r="E11" s="1529"/>
      <c r="F11" s="1530"/>
      <c r="G11" s="27"/>
      <c r="H11" s="27"/>
      <c r="I11" s="27"/>
      <c r="J11" s="27"/>
      <c r="K11" s="537"/>
      <c r="L11" s="538"/>
      <c r="M11" s="28"/>
    </row>
    <row r="12" spans="1:13" ht="35.15" customHeight="1" thickBot="1">
      <c r="A12" s="350" t="s">
        <v>86</v>
      </c>
      <c r="B12" s="351">
        <f>SUM(B9:B11)</f>
        <v>0</v>
      </c>
      <c r="C12" s="27"/>
      <c r="D12" s="1526" t="s">
        <v>214</v>
      </c>
      <c r="E12" s="1527"/>
      <c r="F12" s="590">
        <f>B33</f>
        <v>0</v>
      </c>
      <c r="G12" s="27"/>
      <c r="H12" s="27"/>
      <c r="I12" s="27"/>
      <c r="J12" s="27"/>
      <c r="K12" s="537"/>
      <c r="L12" s="538"/>
      <c r="M12" s="28"/>
    </row>
    <row r="13" spans="1:13" ht="35.15" customHeight="1" thickBot="1">
      <c r="A13" s="352"/>
      <c r="B13" s="353"/>
      <c r="C13" s="27"/>
      <c r="D13" s="1537" t="s">
        <v>215</v>
      </c>
      <c r="E13" s="1538"/>
      <c r="F13" s="355">
        <f>Treasurer!Q33</f>
        <v>0</v>
      </c>
      <c r="G13" s="27"/>
      <c r="H13" s="27"/>
      <c r="I13" s="27"/>
      <c r="J13" s="27"/>
      <c r="K13" s="537"/>
      <c r="L13" s="538"/>
      <c r="M13" s="28"/>
    </row>
    <row r="14" spans="1:13" ht="35.15" customHeight="1" thickBot="1">
      <c r="A14" s="1519" t="s">
        <v>107</v>
      </c>
      <c r="B14" s="1520"/>
      <c r="C14" s="27"/>
      <c r="D14" s="1550" t="s">
        <v>216</v>
      </c>
      <c r="E14" s="1551"/>
      <c r="F14" s="355">
        <f>Treasurer!Q34</f>
        <v>0</v>
      </c>
      <c r="G14" s="29"/>
      <c r="H14" s="27"/>
      <c r="I14" s="27"/>
      <c r="J14" s="27"/>
      <c r="K14" s="537"/>
      <c r="L14" s="538"/>
      <c r="M14" s="28"/>
    </row>
    <row r="15" spans="1:13" ht="35.15" customHeight="1">
      <c r="A15" s="354" t="str">
        <f>Treasurer!E9</f>
        <v>CUPE Per Capita</v>
      </c>
      <c r="B15" s="349">
        <f>Treasurer!E22</f>
        <v>0</v>
      </c>
      <c r="C15" s="27"/>
      <c r="D15" s="1550" t="s">
        <v>217</v>
      </c>
      <c r="E15" s="1551"/>
      <c r="F15" s="358">
        <f>Treasurer!Q35</f>
        <v>0</v>
      </c>
      <c r="G15" s="29"/>
      <c r="H15" s="27"/>
      <c r="I15" s="27"/>
      <c r="J15" s="27"/>
      <c r="K15" s="537"/>
      <c r="L15" s="538"/>
      <c r="M15" s="28"/>
    </row>
    <row r="16" spans="1:13" ht="43.5" customHeight="1">
      <c r="A16" s="356" t="str">
        <f>Treasurer!F9</f>
        <v>Affiliation Fees</v>
      </c>
      <c r="B16" s="357">
        <f>Treasurer!F22</f>
        <v>0</v>
      </c>
      <c r="C16" s="27"/>
      <c r="D16" s="1564" t="s">
        <v>218</v>
      </c>
      <c r="E16" s="1565"/>
      <c r="F16" s="359">
        <f>Treasurer!Q36</f>
        <v>0</v>
      </c>
      <c r="G16" s="29"/>
      <c r="H16" s="27"/>
      <c r="I16" s="27"/>
      <c r="J16" s="27"/>
      <c r="K16" s="537"/>
      <c r="L16" s="538"/>
      <c r="M16" s="28"/>
    </row>
    <row r="17" spans="1:13" ht="35.15" customHeight="1">
      <c r="A17" s="356" t="str">
        <f>Treasurer!G9</f>
        <v>Salaries</v>
      </c>
      <c r="B17" s="357">
        <f>Treasurer!G22</f>
        <v>0</v>
      </c>
      <c r="C17" s="27"/>
      <c r="D17" s="360" t="s">
        <v>81</v>
      </c>
      <c r="E17" s="361"/>
      <c r="F17" s="362"/>
      <c r="G17" s="29"/>
      <c r="H17" s="27"/>
      <c r="I17" s="27"/>
      <c r="J17" s="27"/>
      <c r="K17" s="537"/>
      <c r="L17" s="538"/>
      <c r="M17" s="28"/>
    </row>
    <row r="18" spans="1:13" ht="35.15" customHeight="1">
      <c r="A18" s="356" t="str">
        <f>Treasurer!H9</f>
        <v>Operating Expenses</v>
      </c>
      <c r="B18" s="357">
        <f>Treasurer!H22</f>
        <v>0</v>
      </c>
      <c r="C18" s="27"/>
      <c r="D18" s="1552" t="s">
        <v>409</v>
      </c>
      <c r="E18" s="1553"/>
      <c r="F18" s="363">
        <f>Treasurer!Q38</f>
        <v>0</v>
      </c>
      <c r="G18" s="27"/>
      <c r="H18" s="27"/>
      <c r="I18" s="27"/>
      <c r="J18" s="28"/>
      <c r="K18" s="538"/>
    </row>
    <row r="19" spans="1:13" ht="42" customHeight="1">
      <c r="A19" s="356" t="str">
        <f>Treasurer!I9</f>
        <v>Special Purchases</v>
      </c>
      <c r="B19" s="357">
        <f>Treasurer!I22</f>
        <v>0</v>
      </c>
      <c r="C19" s="27"/>
      <c r="D19" s="1552"/>
      <c r="E19" s="1553"/>
      <c r="F19" s="363">
        <f>Treasurer!Q39</f>
        <v>0</v>
      </c>
      <c r="G19" s="29"/>
      <c r="H19" s="27"/>
      <c r="I19" s="27"/>
      <c r="J19" s="27"/>
      <c r="K19" s="537"/>
      <c r="L19" s="538"/>
      <c r="M19" s="28"/>
    </row>
    <row r="20" spans="1:13" ht="40.5" customHeight="1">
      <c r="A20" s="356" t="str">
        <f>Treasurer!J9</f>
        <v>Executive Expenses</v>
      </c>
      <c r="B20" s="357">
        <f>Treasurer!J22</f>
        <v>0</v>
      </c>
      <c r="C20" s="27"/>
      <c r="D20" s="1552"/>
      <c r="E20" s="1553"/>
      <c r="F20" s="363">
        <f>Treasurer!Q40</f>
        <v>0</v>
      </c>
      <c r="G20" s="29"/>
      <c r="H20" s="27"/>
      <c r="I20" s="27"/>
      <c r="J20" s="27"/>
      <c r="K20" s="537"/>
      <c r="L20" s="538"/>
      <c r="M20" s="28"/>
    </row>
    <row r="21" spans="1:13" ht="35.15" customHeight="1" thickBot="1">
      <c r="A21" s="356" t="str">
        <f>Treasurer!K9</f>
        <v>Bargaining Expenses</v>
      </c>
      <c r="B21" s="357">
        <f>Treasurer!K22</f>
        <v>0</v>
      </c>
      <c r="C21" s="27"/>
      <c r="D21" s="1562" t="s">
        <v>189</v>
      </c>
      <c r="E21" s="1563"/>
      <c r="F21" s="591">
        <f>SUM(F12:F20)</f>
        <v>0</v>
      </c>
      <c r="G21" s="29"/>
      <c r="H21" s="27"/>
      <c r="I21" s="27"/>
      <c r="J21" s="27"/>
      <c r="K21" s="537"/>
      <c r="L21" s="538"/>
      <c r="M21" s="28"/>
    </row>
    <row r="22" spans="1:13" ht="35.15" customHeight="1" thickBot="1">
      <c r="A22" s="356" t="str">
        <f>Treasurer!L9</f>
        <v>Grievances/ Arbitration</v>
      </c>
      <c r="B22" s="357">
        <f>Treasurer!L22</f>
        <v>0</v>
      </c>
      <c r="C22" s="27"/>
      <c r="D22" s="1528" t="s">
        <v>190</v>
      </c>
      <c r="E22" s="1529"/>
      <c r="F22" s="1530"/>
      <c r="G22" s="29"/>
      <c r="H22" s="27"/>
      <c r="I22" s="27"/>
      <c r="J22" s="27"/>
      <c r="K22" s="537"/>
      <c r="L22" s="538"/>
      <c r="M22" s="28"/>
    </row>
    <row r="23" spans="1:13" ht="35.15" customHeight="1">
      <c r="A23" s="356" t="str">
        <f>Treasurer!M9</f>
        <v>Committee Expenses</v>
      </c>
      <c r="B23" s="357">
        <f>Treasurer!M22</f>
        <v>0</v>
      </c>
      <c r="C23" s="27"/>
      <c r="D23" s="1558" t="s">
        <v>219</v>
      </c>
      <c r="E23" s="1559"/>
      <c r="F23" s="366">
        <f>Treasurer!Q43</f>
        <v>0</v>
      </c>
      <c r="G23" s="29"/>
      <c r="H23" s="27"/>
      <c r="I23" s="27"/>
      <c r="J23" s="27"/>
      <c r="K23" s="537"/>
      <c r="L23" s="538"/>
      <c r="M23" s="28"/>
    </row>
    <row r="24" spans="1:13" ht="35.15" customHeight="1">
      <c r="A24" s="356" t="str">
        <f>Treasurer!N9</f>
        <v>CUPE ONLY Conventions/ Conferences</v>
      </c>
      <c r="B24" s="357">
        <f>Treasurer!N22</f>
        <v>0</v>
      </c>
      <c r="C24" s="364"/>
      <c r="D24" s="368" t="s">
        <v>81</v>
      </c>
      <c r="E24" s="369"/>
      <c r="F24" s="370"/>
      <c r="G24" s="29"/>
      <c r="H24" s="27"/>
      <c r="I24" s="27"/>
      <c r="J24" s="27"/>
      <c r="K24" s="537"/>
      <c r="L24" s="538"/>
      <c r="M24" s="28"/>
    </row>
    <row r="25" spans="1:13" ht="35.15" customHeight="1">
      <c r="A25" s="356" t="str">
        <f>Treasurer!O9</f>
        <v>Education</v>
      </c>
      <c r="B25" s="357">
        <f>Treasurer!O22</f>
        <v>0</v>
      </c>
      <c r="C25" s="365"/>
      <c r="D25" s="1560"/>
      <c r="E25" s="1561"/>
      <c r="F25" s="372">
        <f>Treasurer!Q45</f>
        <v>0</v>
      </c>
      <c r="G25" s="29"/>
      <c r="H25" s="27"/>
      <c r="I25" s="27"/>
      <c r="J25" s="27"/>
      <c r="K25" s="537"/>
      <c r="L25" s="538"/>
      <c r="M25" s="28"/>
    </row>
    <row r="26" spans="1:13" ht="35.15" customHeight="1">
      <c r="A26" s="356" t="str">
        <f>Treasurer!P9</f>
        <v>Contributions/ Donations</v>
      </c>
      <c r="B26" s="357">
        <f>Treasurer!P22</f>
        <v>0</v>
      </c>
      <c r="C26" s="367"/>
      <c r="D26" s="1556"/>
      <c r="E26" s="1557"/>
      <c r="F26" s="376">
        <f>Treasurer!Q46</f>
        <v>0</v>
      </c>
      <c r="G26" s="30"/>
      <c r="H26" s="31"/>
      <c r="I26" s="32"/>
      <c r="J26" s="32"/>
      <c r="K26" s="539"/>
      <c r="L26" s="540"/>
      <c r="M26" s="33"/>
    </row>
    <row r="27" spans="1:13" ht="35.15" customHeight="1" thickBot="1">
      <c r="A27" s="356" t="str">
        <f>Treasurer!Q9</f>
        <v>Other</v>
      </c>
      <c r="B27" s="357">
        <f>Treasurer!Q22</f>
        <v>0</v>
      </c>
      <c r="C27" s="371"/>
      <c r="D27" s="1554"/>
      <c r="E27" s="1555"/>
      <c r="F27" s="378">
        <f>Treasurer!Q47</f>
        <v>0</v>
      </c>
      <c r="G27" s="34"/>
      <c r="H27" s="35"/>
      <c r="I27" s="36"/>
      <c r="J27" s="36"/>
      <c r="K27" s="541"/>
    </row>
    <row r="28" spans="1:13" ht="35.15" customHeight="1" thickBot="1">
      <c r="A28" s="373" t="s">
        <v>179</v>
      </c>
      <c r="B28" s="374">
        <f>SUM(B15:B27)</f>
        <v>0</v>
      </c>
      <c r="C28" s="375"/>
      <c r="D28" s="1548" t="s">
        <v>192</v>
      </c>
      <c r="E28" s="1549"/>
      <c r="F28" s="381">
        <f>SUM(F23:F27)</f>
        <v>0</v>
      </c>
      <c r="G28" s="37"/>
      <c r="H28" s="38"/>
      <c r="I28" s="38"/>
      <c r="J28" s="38"/>
      <c r="K28" s="542"/>
      <c r="L28" s="543"/>
      <c r="M28" s="39"/>
    </row>
    <row r="29" spans="1:13" ht="35.15" customHeight="1" thickBot="1">
      <c r="A29" s="811" t="s">
        <v>178</v>
      </c>
      <c r="B29" s="810">
        <f>Treasurer!I24</f>
        <v>0</v>
      </c>
      <c r="C29" s="375"/>
      <c r="D29" s="879"/>
      <c r="E29" s="879"/>
      <c r="F29" s="878"/>
      <c r="G29" s="37"/>
      <c r="H29" s="38"/>
      <c r="I29" s="38"/>
      <c r="J29" s="38"/>
      <c r="K29" s="542"/>
      <c r="L29" s="543"/>
      <c r="M29" s="39"/>
    </row>
    <row r="30" spans="1:13" ht="35.15" customHeight="1" thickBot="1">
      <c r="A30" s="812" t="s">
        <v>220</v>
      </c>
      <c r="B30" s="374">
        <f>SUM(B28:B29)</f>
        <v>0</v>
      </c>
      <c r="C30" s="375"/>
      <c r="D30" s="879"/>
      <c r="E30" s="879"/>
      <c r="F30" s="878"/>
      <c r="G30" s="37"/>
      <c r="H30" s="38"/>
      <c r="I30" s="38"/>
      <c r="J30" s="38"/>
      <c r="K30" s="542"/>
      <c r="L30" s="543"/>
      <c r="M30" s="39"/>
    </row>
    <row r="31" spans="1:13" ht="35.15" customHeight="1" thickBot="1">
      <c r="A31" s="875" t="s">
        <v>419</v>
      </c>
      <c r="B31" s="876">
        <f>Treasurer!S22</f>
        <v>0</v>
      </c>
      <c r="C31" s="375"/>
      <c r="D31" s="879"/>
      <c r="E31" s="879"/>
      <c r="F31" s="878"/>
      <c r="G31" s="37"/>
      <c r="H31" s="38"/>
      <c r="I31" s="38"/>
      <c r="J31" s="38"/>
      <c r="K31" s="542"/>
      <c r="L31" s="543"/>
      <c r="M31" s="39"/>
    </row>
    <row r="32" spans="1:13" ht="35.15" customHeight="1" thickBot="1">
      <c r="A32" s="377" t="s">
        <v>221</v>
      </c>
      <c r="B32" s="588">
        <f>B12-B30</f>
        <v>0</v>
      </c>
      <c r="C32" s="375"/>
      <c r="D32" s="877"/>
      <c r="E32" s="877"/>
      <c r="F32" s="878"/>
      <c r="G32" s="21"/>
      <c r="J32" s="40"/>
      <c r="K32" s="544"/>
      <c r="L32" s="544"/>
    </row>
    <row r="33" spans="1:16" ht="54" customHeight="1" thickBot="1">
      <c r="A33" s="379" t="s">
        <v>222</v>
      </c>
      <c r="B33" s="589">
        <f>B12-B30+B4-B31</f>
        <v>0</v>
      </c>
      <c r="C33" s="380"/>
      <c r="D33" s="741"/>
      <c r="E33" s="741"/>
      <c r="F33" s="742"/>
      <c r="J33" s="37"/>
      <c r="K33" s="544"/>
      <c r="L33" s="544"/>
      <c r="M33" s="41"/>
    </row>
    <row r="34" spans="1:16" ht="30" customHeight="1">
      <c r="A34" s="1566" t="s">
        <v>223</v>
      </c>
      <c r="B34" s="1567"/>
      <c r="C34" s="1567"/>
      <c r="D34" s="1567"/>
      <c r="E34" s="1567"/>
      <c r="F34" s="1568"/>
      <c r="G34" s="1572" t="s">
        <v>224</v>
      </c>
      <c r="H34" s="1573" t="s">
        <v>225</v>
      </c>
      <c r="J34" s="43"/>
      <c r="K34" s="545"/>
      <c r="L34" s="538"/>
    </row>
    <row r="35" spans="1:16" ht="24.75" customHeight="1">
      <c r="A35" s="1569"/>
      <c r="B35" s="1570"/>
      <c r="C35" s="1570"/>
      <c r="D35" s="1570"/>
      <c r="E35" s="1570"/>
      <c r="F35" s="1571"/>
      <c r="G35" s="1572"/>
      <c r="H35" s="1573"/>
      <c r="J35" s="43"/>
      <c r="K35" s="545"/>
      <c r="L35" s="538"/>
    </row>
    <row r="36" spans="1:16" ht="55.5" customHeight="1">
      <c r="A36" s="1574" t="s">
        <v>226</v>
      </c>
      <c r="B36" s="1575"/>
      <c r="C36" s="1575"/>
      <c r="D36" s="1575"/>
      <c r="E36" s="1575"/>
      <c r="F36" s="1576"/>
      <c r="G36" s="221"/>
      <c r="H36" s="533"/>
      <c r="J36" s="43"/>
      <c r="K36" s="545"/>
      <c r="L36" s="538"/>
    </row>
    <row r="37" spans="1:16" ht="48.75" customHeight="1">
      <c r="A37" s="1574" t="s">
        <v>227</v>
      </c>
      <c r="B37" s="1577"/>
      <c r="C37" s="1577"/>
      <c r="D37" s="1577"/>
      <c r="E37" s="1577"/>
      <c r="F37" s="1578"/>
      <c r="G37" s="221"/>
      <c r="H37" s="533"/>
      <c r="I37" s="41"/>
      <c r="M37" s="20"/>
      <c r="O37" s="36"/>
      <c r="P37" s="36"/>
    </row>
    <row r="38" spans="1:16" ht="39.75" customHeight="1">
      <c r="A38" s="1579" t="s">
        <v>228</v>
      </c>
      <c r="B38" s="1580"/>
      <c r="C38" s="1580"/>
      <c r="D38" s="1580"/>
      <c r="E38" s="1580"/>
      <c r="F38" s="1581"/>
      <c r="G38" s="221" t="s">
        <v>224</v>
      </c>
      <c r="H38" s="532" t="s">
        <v>22</v>
      </c>
      <c r="J38" s="36"/>
      <c r="K38" s="541"/>
    </row>
    <row r="39" spans="1:16" ht="30" customHeight="1">
      <c r="A39" s="1582"/>
      <c r="B39" s="1583"/>
      <c r="C39" s="1583"/>
      <c r="D39" s="1583"/>
      <c r="E39" s="1583"/>
      <c r="F39" s="1584"/>
      <c r="J39" s="36"/>
      <c r="K39" s="541"/>
    </row>
    <row r="40" spans="1:16" ht="30" customHeight="1">
      <c r="A40" s="1582"/>
      <c r="B40" s="1583"/>
      <c r="C40" s="1583"/>
      <c r="D40" s="1583"/>
      <c r="E40" s="1583"/>
      <c r="F40" s="1584"/>
      <c r="J40" s="36"/>
      <c r="K40" s="541"/>
    </row>
    <row r="41" spans="1:16" ht="30" customHeight="1">
      <c r="A41" s="1582"/>
      <c r="B41" s="1583"/>
      <c r="C41" s="1583"/>
      <c r="D41" s="1583"/>
      <c r="E41" s="1583"/>
      <c r="F41" s="1584"/>
      <c r="J41" s="36"/>
      <c r="K41" s="541"/>
    </row>
    <row r="42" spans="1:16" ht="30" customHeight="1">
      <c r="A42" s="1582"/>
      <c r="B42" s="1583"/>
      <c r="C42" s="1583"/>
      <c r="D42" s="1583"/>
      <c r="E42" s="1583"/>
      <c r="F42" s="1584"/>
      <c r="J42" s="36"/>
      <c r="K42" s="541"/>
    </row>
    <row r="43" spans="1:16" ht="30" customHeight="1">
      <c r="A43" s="1582"/>
      <c r="B43" s="1583"/>
      <c r="C43" s="1583"/>
      <c r="D43" s="1583"/>
      <c r="E43" s="1583"/>
      <c r="F43" s="1584"/>
      <c r="J43" s="36"/>
      <c r="K43" s="541"/>
    </row>
    <row r="44" spans="1:16" ht="65.25" customHeight="1">
      <c r="A44" s="382" t="s">
        <v>229</v>
      </c>
      <c r="B44" s="1588" t="s">
        <v>230</v>
      </c>
      <c r="C44" s="1588"/>
      <c r="D44" s="1588"/>
      <c r="E44" s="1588"/>
      <c r="F44" s="1589"/>
      <c r="H44" s="15"/>
      <c r="I44" s="20"/>
      <c r="J44" s="1590"/>
      <c r="K44" s="1590"/>
      <c r="L44" s="1590"/>
      <c r="M44" s="1590"/>
      <c r="N44" s="1590"/>
      <c r="O44" s="1590"/>
    </row>
    <row r="45" spans="1:16" ht="30" customHeight="1">
      <c r="A45" s="382" t="s">
        <v>231</v>
      </c>
      <c r="B45" s="1591" t="s">
        <v>230</v>
      </c>
      <c r="C45" s="1591"/>
      <c r="D45" s="1591"/>
      <c r="E45" s="1591"/>
      <c r="F45" s="1592"/>
      <c r="J45" s="45"/>
      <c r="K45" s="546"/>
    </row>
    <row r="46" spans="1:16" ht="12" customHeight="1">
      <c r="A46" s="383"/>
      <c r="B46" s="1588"/>
      <c r="C46" s="1588"/>
      <c r="D46" s="1588"/>
      <c r="E46" s="1588"/>
      <c r="F46" s="1589"/>
      <c r="J46" s="46"/>
      <c r="K46" s="547"/>
    </row>
    <row r="47" spans="1:16">
      <c r="A47" s="383"/>
      <c r="B47" s="1591" t="s">
        <v>230</v>
      </c>
      <c r="C47" s="1591"/>
      <c r="D47" s="1591"/>
      <c r="E47" s="1591"/>
      <c r="F47" s="1592"/>
      <c r="H47" s="15"/>
    </row>
    <row r="48" spans="1:16" s="44" customFormat="1" ht="18.75" customHeight="1">
      <c r="A48" s="384"/>
      <c r="B48" s="1588"/>
      <c r="C48" s="1588"/>
      <c r="D48" s="1588"/>
      <c r="E48" s="1588"/>
      <c r="F48" s="1589"/>
      <c r="H48" s="15"/>
      <c r="K48" s="538"/>
      <c r="L48" s="538"/>
    </row>
    <row r="49" spans="1:8" ht="20.149999999999999" customHeight="1">
      <c r="A49" s="385"/>
      <c r="B49" s="1585"/>
      <c r="C49" s="1585"/>
      <c r="D49" s="1585"/>
      <c r="E49" s="1585"/>
      <c r="F49" s="1586"/>
      <c r="H49" s="15"/>
    </row>
    <row r="50" spans="1:8" ht="20.149999999999999" customHeight="1">
      <c r="A50" s="386"/>
      <c r="B50" s="1587"/>
      <c r="C50" s="1587"/>
      <c r="D50" s="388"/>
      <c r="E50" s="388"/>
      <c r="F50" s="389"/>
      <c r="H50" s="15"/>
    </row>
    <row r="51" spans="1:8" ht="20.149999999999999" customHeight="1">
      <c r="A51" s="390" t="s">
        <v>232</v>
      </c>
      <c r="B51" s="1331"/>
      <c r="C51" s="1331"/>
      <c r="D51" s="388"/>
      <c r="E51" s="388"/>
      <c r="F51" s="389"/>
      <c r="H51" s="15"/>
    </row>
    <row r="52" spans="1:8" ht="36.75" customHeight="1" thickBot="1">
      <c r="A52" s="391"/>
      <c r="B52" s="392"/>
      <c r="C52" s="393"/>
      <c r="D52" s="394"/>
      <c r="E52" s="392"/>
      <c r="F52" s="395"/>
      <c r="H52" s="15"/>
    </row>
    <row r="53" spans="1:8" ht="20.149999999999999" customHeight="1">
      <c r="A53" s="396"/>
      <c r="B53" s="397"/>
      <c r="C53" s="47"/>
      <c r="D53" s="398"/>
      <c r="E53" s="398"/>
      <c r="F53" s="398"/>
      <c r="H53" s="15"/>
    </row>
    <row r="54" spans="1:8">
      <c r="H54" s="15"/>
    </row>
    <row r="55" spans="1:8">
      <c r="H55" s="15"/>
    </row>
    <row r="56" spans="1:8">
      <c r="H56" s="15"/>
    </row>
    <row r="57" spans="1:8">
      <c r="H57" s="15"/>
    </row>
    <row r="58" spans="1:8">
      <c r="H58" s="15"/>
    </row>
    <row r="59" spans="1:8">
      <c r="H59" s="15"/>
    </row>
    <row r="60" spans="1:8">
      <c r="H60" s="15"/>
    </row>
  </sheetData>
  <sheetProtection algorithmName="SHA-512" hashValue="s09aiW+ZX20TS44JCosbFOgzfiBhtlm1eRDLpeUGXqriBcJOrmy3WEZvxdaBJH+KeGZsauf5SsWgyG14BIasdw==" saltValue="8WrU6yidD1JKANSVHkLvKQ==" spinCount="100000" sheet="1" formatCells="0" formatColumns="0" formatRows="0"/>
  <mergeCells count="44">
    <mergeCell ref="B49:F49"/>
    <mergeCell ref="B50:C51"/>
    <mergeCell ref="A43:F43"/>
    <mergeCell ref="B44:F44"/>
    <mergeCell ref="J44:O44"/>
    <mergeCell ref="B45:F46"/>
    <mergeCell ref="B47:F48"/>
    <mergeCell ref="A38:F38"/>
    <mergeCell ref="A39:F39"/>
    <mergeCell ref="A40:F40"/>
    <mergeCell ref="A41:F41"/>
    <mergeCell ref="A42:F42"/>
    <mergeCell ref="A34:F35"/>
    <mergeCell ref="G34:G35"/>
    <mergeCell ref="H34:H35"/>
    <mergeCell ref="A36:F36"/>
    <mergeCell ref="A37:F37"/>
    <mergeCell ref="D28:E28"/>
    <mergeCell ref="D14:E14"/>
    <mergeCell ref="D18:E18"/>
    <mergeCell ref="D27:E27"/>
    <mergeCell ref="D26:E26"/>
    <mergeCell ref="D20:E20"/>
    <mergeCell ref="D23:E23"/>
    <mergeCell ref="D19:E19"/>
    <mergeCell ref="D25:E25"/>
    <mergeCell ref="D15:E15"/>
    <mergeCell ref="D21:E21"/>
    <mergeCell ref="D22:F22"/>
    <mergeCell ref="D16:E16"/>
    <mergeCell ref="K1:M1"/>
    <mergeCell ref="D2:F2"/>
    <mergeCell ref="D7:E7"/>
    <mergeCell ref="H1:I1"/>
    <mergeCell ref="A6:B7"/>
    <mergeCell ref="H7:H8"/>
    <mergeCell ref="D8:E8"/>
    <mergeCell ref="A14:B14"/>
    <mergeCell ref="A8:B8"/>
    <mergeCell ref="A1:C1"/>
    <mergeCell ref="D12:E12"/>
    <mergeCell ref="D11:F11"/>
    <mergeCell ref="D9:F10"/>
    <mergeCell ref="D13:E13"/>
  </mergeCells>
  <phoneticPr fontId="0" type="noConversion"/>
  <hyperlinks>
    <hyperlink ref="H34" location="'ARTICLE B.3.12'!A1" display="ARTICLE B.3.12" xr:uid="{0E95DC6E-CBA2-413D-B17B-F4F87D46E94A}"/>
    <hyperlink ref="H34:H35" location="B.3.12!A1" display="B.3.12" xr:uid="{440286F6-9CB9-486A-8F2C-6F97B242533E}"/>
    <hyperlink ref="H38" location="'WRITTEN REPORTS'!A1" display="WRITTEN REPORT EXAMPLES" xr:uid="{2A0C66E3-05A1-4776-85E3-C742DDF87C7B}"/>
  </hyperlinks>
  <printOptions horizontalCentered="1" verticalCentered="1"/>
  <pageMargins left="0.23622047244094491" right="0.19685039370078741" top="0.11811023622047245" bottom="0.11811023622047245" header="0.11811023622047245" footer="0.11811023622047245"/>
  <pageSetup scale="43" fitToHeight="0" orientation="portrait" cellComments="asDisplayed"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2D050"/>
  </sheetPr>
  <dimension ref="A1:M39"/>
  <sheetViews>
    <sheetView topLeftCell="A4" zoomScale="75" zoomScaleNormal="75" workbookViewId="0">
      <selection activeCell="G34" sqref="G34"/>
    </sheetView>
  </sheetViews>
  <sheetFormatPr defaultRowHeight="12.5"/>
  <cols>
    <col min="1" max="1" width="40.7265625" style="4" customWidth="1"/>
    <col min="2" max="2" width="18.453125" style="4" customWidth="1"/>
    <col min="3" max="3" width="19.54296875" style="4" customWidth="1"/>
    <col min="4" max="4" width="19.7265625" style="4" customWidth="1"/>
    <col min="5" max="5" width="22.26953125" style="4" customWidth="1"/>
    <col min="6" max="6" width="25.26953125" style="4" customWidth="1"/>
    <col min="7" max="7" width="27.1796875" style="4" customWidth="1"/>
  </cols>
  <sheetData>
    <row r="1" spans="1:13" s="1" customFormat="1" ht="30" customHeight="1" thickBot="1">
      <c r="A1" s="1607" t="s">
        <v>233</v>
      </c>
      <c r="B1" s="1608"/>
      <c r="C1" s="1608"/>
      <c r="D1" s="1608"/>
      <c r="E1" s="1608"/>
      <c r="F1" s="1608"/>
      <c r="G1" s="1609"/>
      <c r="J1" s="1602"/>
      <c r="K1" s="1602"/>
      <c r="L1" s="1602"/>
      <c r="M1" s="1602"/>
    </row>
    <row r="2" spans="1:13" s="1" customFormat="1" ht="57" customHeight="1" thickBot="1">
      <c r="A2" s="528" t="s">
        <v>197</v>
      </c>
      <c r="B2" s="529">
        <f>'BEGIN HERE'!J3</f>
        <v>0</v>
      </c>
      <c r="C2" s="557" t="s">
        <v>234</v>
      </c>
      <c r="D2" s="554"/>
      <c r="E2" s="557" t="s">
        <v>235</v>
      </c>
      <c r="F2" s="554"/>
      <c r="G2" s="557" t="s">
        <v>236</v>
      </c>
    </row>
    <row r="3" spans="1:13" s="1" customFormat="1" ht="51.75" customHeight="1" thickBot="1">
      <c r="A3" s="528" t="s">
        <v>237</v>
      </c>
      <c r="B3" s="529">
        <f>'BEGIN HERE'!J6</f>
        <v>0</v>
      </c>
      <c r="C3" s="556" t="s">
        <v>238</v>
      </c>
      <c r="D3" s="555"/>
      <c r="E3" s="556" t="s">
        <v>238</v>
      </c>
      <c r="F3" s="555"/>
      <c r="G3" s="556" t="s">
        <v>238</v>
      </c>
    </row>
    <row r="4" spans="1:13" s="59" customFormat="1" ht="100.5" customHeight="1" thickBot="1">
      <c r="A4" s="470" t="s">
        <v>55</v>
      </c>
      <c r="B4" s="471" t="s">
        <v>239</v>
      </c>
      <c r="C4" s="471" t="s">
        <v>240</v>
      </c>
      <c r="D4" s="472" t="s">
        <v>241</v>
      </c>
      <c r="E4" s="473" t="s">
        <v>242</v>
      </c>
      <c r="F4" s="472" t="s">
        <v>243</v>
      </c>
      <c r="G4" s="474" t="s">
        <v>244</v>
      </c>
    </row>
    <row r="5" spans="1:13" s="1" customFormat="1" ht="27.75" customHeight="1">
      <c r="A5" s="475" t="str">
        <f>Trustees!A9</f>
        <v>Dues</v>
      </c>
      <c r="B5" s="476">
        <f>Trustees!B9</f>
        <v>0</v>
      </c>
      <c r="C5" s="477">
        <v>0</v>
      </c>
      <c r="D5" s="478">
        <f>B5-C5</f>
        <v>0</v>
      </c>
      <c r="E5" s="479"/>
      <c r="F5" s="480">
        <f>C5-E5</f>
        <v>0</v>
      </c>
      <c r="G5" s="479"/>
    </row>
    <row r="6" spans="1:13" s="1" customFormat="1" ht="27.75" customHeight="1">
      <c r="A6" s="820" t="str">
        <f>Trustees!A10</f>
        <v>Other</v>
      </c>
      <c r="B6" s="821">
        <f>Trustees!B10</f>
        <v>0</v>
      </c>
      <c r="C6" s="822">
        <v>0</v>
      </c>
      <c r="D6" s="478">
        <f>B6-C6</f>
        <v>0</v>
      </c>
      <c r="E6" s="823"/>
      <c r="F6" s="480"/>
      <c r="G6" s="823"/>
    </row>
    <row r="7" spans="1:13" s="1" customFormat="1" ht="27.75" customHeight="1" thickBot="1">
      <c r="A7" s="824" t="str">
        <f>Trustees!A11</f>
        <v>NON CORE DUES</v>
      </c>
      <c r="B7" s="825">
        <f>Trustees!B11</f>
        <v>0</v>
      </c>
      <c r="C7" s="826">
        <v>0</v>
      </c>
      <c r="D7" s="827">
        <f>B7-C7</f>
        <v>0</v>
      </c>
      <c r="E7" s="828"/>
      <c r="F7" s="827">
        <f>C7-E7</f>
        <v>0</v>
      </c>
      <c r="G7" s="828"/>
    </row>
    <row r="8" spans="1:13" s="1" customFormat="1" ht="27.75" customHeight="1" thickBot="1">
      <c r="A8" s="482" t="s">
        <v>86</v>
      </c>
      <c r="B8" s="483">
        <f>SUM(B5:B7)</f>
        <v>0</v>
      </c>
      <c r="C8" s="483">
        <f>SUM(C5:C7)</f>
        <v>0</v>
      </c>
      <c r="D8" s="483">
        <f>B8-C8</f>
        <v>0</v>
      </c>
      <c r="E8" s="484">
        <f>SUM(E5:E7)</f>
        <v>0</v>
      </c>
      <c r="F8" s="485">
        <f>C8-E8</f>
        <v>0</v>
      </c>
      <c r="G8" s="486">
        <f>SUM(G5:G7)</f>
        <v>0</v>
      </c>
    </row>
    <row r="9" spans="1:13" s="1" customFormat="1" ht="27.75" customHeight="1" thickBot="1">
      <c r="A9" s="1612"/>
      <c r="B9" s="1613"/>
      <c r="C9" s="1613"/>
      <c r="D9" s="1613"/>
      <c r="E9" s="1613"/>
      <c r="F9" s="1613"/>
      <c r="G9" s="1614"/>
    </row>
    <row r="10" spans="1:13" s="59" customFormat="1" ht="27.75" customHeight="1" thickBot="1">
      <c r="A10" s="487" t="s">
        <v>107</v>
      </c>
      <c r="B10" s="488"/>
      <c r="C10" s="488"/>
      <c r="D10" s="488"/>
      <c r="E10" s="488"/>
      <c r="F10" s="488"/>
      <c r="G10" s="488"/>
    </row>
    <row r="11" spans="1:13" s="1" customFormat="1" ht="27.75" customHeight="1">
      <c r="A11" s="489" t="str">
        <f>Trustees!A15</f>
        <v>CUPE Per Capita</v>
      </c>
      <c r="B11" s="478">
        <f>Trustees!B15</f>
        <v>0</v>
      </c>
      <c r="C11" s="490">
        <v>0</v>
      </c>
      <c r="D11" s="478">
        <f>B11-C11</f>
        <v>0</v>
      </c>
      <c r="E11" s="491"/>
      <c r="F11" s="492">
        <f t="shared" ref="F11:F23" si="0">C11-E11</f>
        <v>0</v>
      </c>
      <c r="G11" s="493"/>
    </row>
    <row r="12" spans="1:13" s="1" customFormat="1" ht="27.75" customHeight="1">
      <c r="A12" s="489" t="str">
        <f>Trustees!A16</f>
        <v>Affiliation Fees</v>
      </c>
      <c r="B12" s="478">
        <f>Trustees!B16</f>
        <v>0</v>
      </c>
      <c r="C12" s="490">
        <v>0</v>
      </c>
      <c r="D12" s="478">
        <f t="shared" ref="D12:D25" si="1">B12-C12</f>
        <v>0</v>
      </c>
      <c r="E12" s="490"/>
      <c r="F12" s="492">
        <f t="shared" si="0"/>
        <v>0</v>
      </c>
      <c r="G12" s="494"/>
    </row>
    <row r="13" spans="1:13" s="1" customFormat="1" ht="27.75" customHeight="1">
      <c r="A13" s="489" t="str">
        <f>Trustees!A17</f>
        <v>Salaries</v>
      </c>
      <c r="B13" s="478">
        <f>Trustees!B17</f>
        <v>0</v>
      </c>
      <c r="C13" s="490">
        <v>0</v>
      </c>
      <c r="D13" s="478">
        <f t="shared" si="1"/>
        <v>0</v>
      </c>
      <c r="E13" s="490"/>
      <c r="F13" s="492">
        <f t="shared" si="0"/>
        <v>0</v>
      </c>
      <c r="G13" s="494"/>
    </row>
    <row r="14" spans="1:13" s="1" customFormat="1" ht="27.75" customHeight="1">
      <c r="A14" s="489" t="str">
        <f>Trustees!A18</f>
        <v>Operating Expenses</v>
      </c>
      <c r="B14" s="478">
        <f>Trustees!B18</f>
        <v>0</v>
      </c>
      <c r="C14" s="490">
        <v>0</v>
      </c>
      <c r="D14" s="478">
        <f t="shared" si="1"/>
        <v>0</v>
      </c>
      <c r="E14" s="490"/>
      <c r="F14" s="492">
        <f t="shared" si="0"/>
        <v>0</v>
      </c>
      <c r="G14" s="494"/>
    </row>
    <row r="15" spans="1:13" s="1" customFormat="1" ht="27.75" customHeight="1">
      <c r="A15" s="489" t="str">
        <f>Trustees!A19</f>
        <v>Special Purchases</v>
      </c>
      <c r="B15" s="478">
        <f>Trustees!B19</f>
        <v>0</v>
      </c>
      <c r="C15" s="490">
        <v>0</v>
      </c>
      <c r="D15" s="478">
        <f t="shared" si="1"/>
        <v>0</v>
      </c>
      <c r="E15" s="490"/>
      <c r="F15" s="492">
        <f t="shared" si="0"/>
        <v>0</v>
      </c>
      <c r="G15" s="494"/>
    </row>
    <row r="16" spans="1:13" s="1" customFormat="1" ht="27.75" customHeight="1">
      <c r="A16" s="489" t="str">
        <f>Trustees!A20</f>
        <v>Executive Expenses</v>
      </c>
      <c r="B16" s="478">
        <f>Trustees!B20</f>
        <v>0</v>
      </c>
      <c r="C16" s="490">
        <v>0</v>
      </c>
      <c r="D16" s="478">
        <f t="shared" si="1"/>
        <v>0</v>
      </c>
      <c r="E16" s="490"/>
      <c r="F16" s="492">
        <f t="shared" si="0"/>
        <v>0</v>
      </c>
      <c r="G16" s="494"/>
    </row>
    <row r="17" spans="1:11" s="1" customFormat="1" ht="27.75" customHeight="1">
      <c r="A17" s="489" t="str">
        <f>Trustees!A21</f>
        <v>Bargaining Expenses</v>
      </c>
      <c r="B17" s="478">
        <f>Trustees!B21</f>
        <v>0</v>
      </c>
      <c r="C17" s="490">
        <v>0</v>
      </c>
      <c r="D17" s="478">
        <f t="shared" si="1"/>
        <v>0</v>
      </c>
      <c r="E17" s="490"/>
      <c r="F17" s="492">
        <f t="shared" si="0"/>
        <v>0</v>
      </c>
      <c r="G17" s="494"/>
    </row>
    <row r="18" spans="1:11" s="1" customFormat="1" ht="27.75" customHeight="1">
      <c r="A18" s="489" t="str">
        <f>Trustees!A22</f>
        <v>Grievances/ Arbitration</v>
      </c>
      <c r="B18" s="478">
        <f>Trustees!B22</f>
        <v>0</v>
      </c>
      <c r="C18" s="490">
        <v>0</v>
      </c>
      <c r="D18" s="478">
        <f t="shared" si="1"/>
        <v>0</v>
      </c>
      <c r="E18" s="490"/>
      <c r="F18" s="492">
        <f t="shared" si="0"/>
        <v>0</v>
      </c>
      <c r="G18" s="494"/>
    </row>
    <row r="19" spans="1:11" s="1" customFormat="1" ht="27.75" customHeight="1">
      <c r="A19" s="489" t="str">
        <f>Trustees!A23</f>
        <v>Committee Expenses</v>
      </c>
      <c r="B19" s="478">
        <f>Trustees!B23</f>
        <v>0</v>
      </c>
      <c r="C19" s="490">
        <v>0</v>
      </c>
      <c r="D19" s="478">
        <f t="shared" si="1"/>
        <v>0</v>
      </c>
      <c r="E19" s="490"/>
      <c r="F19" s="492">
        <f t="shared" si="0"/>
        <v>0</v>
      </c>
      <c r="G19" s="494"/>
    </row>
    <row r="20" spans="1:11" s="1" customFormat="1" ht="27.75" customHeight="1">
      <c r="A20" s="489" t="str">
        <f>Trustees!A24</f>
        <v>CUPE ONLY Conventions/ Conferences</v>
      </c>
      <c r="B20" s="478">
        <f>Trustees!B24</f>
        <v>0</v>
      </c>
      <c r="C20" s="490">
        <v>0</v>
      </c>
      <c r="D20" s="478">
        <f t="shared" si="1"/>
        <v>0</v>
      </c>
      <c r="E20" s="490"/>
      <c r="F20" s="492">
        <f t="shared" si="0"/>
        <v>0</v>
      </c>
      <c r="G20" s="494"/>
    </row>
    <row r="21" spans="1:11" s="1" customFormat="1" ht="27.75" customHeight="1">
      <c r="A21" s="489" t="str">
        <f>Trustees!A25</f>
        <v>Education</v>
      </c>
      <c r="B21" s="478">
        <f>Trustees!B25</f>
        <v>0</v>
      </c>
      <c r="C21" s="490">
        <v>0</v>
      </c>
      <c r="D21" s="478">
        <f t="shared" si="1"/>
        <v>0</v>
      </c>
      <c r="E21" s="490"/>
      <c r="F21" s="492">
        <f t="shared" si="0"/>
        <v>0</v>
      </c>
      <c r="G21" s="494"/>
    </row>
    <row r="22" spans="1:11" s="1" customFormat="1" ht="27.75" customHeight="1">
      <c r="A22" s="489" t="str">
        <f>Trustees!A26</f>
        <v>Contributions/ Donations</v>
      </c>
      <c r="B22" s="478">
        <f>Trustees!B26</f>
        <v>0</v>
      </c>
      <c r="C22" s="490">
        <v>0</v>
      </c>
      <c r="D22" s="478">
        <f t="shared" si="1"/>
        <v>0</v>
      </c>
      <c r="E22" s="495"/>
      <c r="F22" s="496">
        <f t="shared" si="0"/>
        <v>0</v>
      </c>
      <c r="G22" s="497"/>
    </row>
    <row r="23" spans="1:11" s="1" customFormat="1" ht="27.75" customHeight="1" thickBot="1">
      <c r="A23" s="489" t="str">
        <f>Trustees!A27</f>
        <v>Other</v>
      </c>
      <c r="B23" s="498">
        <f>Trustees!B27</f>
        <v>0</v>
      </c>
      <c r="C23" s="490">
        <v>0</v>
      </c>
      <c r="D23" s="478">
        <f t="shared" si="1"/>
        <v>0</v>
      </c>
      <c r="E23" s="499"/>
      <c r="F23" s="492">
        <f t="shared" si="0"/>
        <v>0</v>
      </c>
      <c r="G23" s="497"/>
    </row>
    <row r="24" spans="1:11" s="1" customFormat="1" ht="27.75" customHeight="1" thickBot="1">
      <c r="A24" s="482" t="s">
        <v>179</v>
      </c>
      <c r="B24" s="500">
        <f t="shared" ref="B24:G24" si="2">SUM(B11:B23)</f>
        <v>0</v>
      </c>
      <c r="C24" s="500">
        <f t="shared" si="2"/>
        <v>0</v>
      </c>
      <c r="D24" s="500">
        <f t="shared" si="2"/>
        <v>0</v>
      </c>
      <c r="E24" s="501">
        <f t="shared" si="2"/>
        <v>0</v>
      </c>
      <c r="F24" s="485">
        <f t="shared" si="2"/>
        <v>0</v>
      </c>
      <c r="G24" s="502">
        <f t="shared" si="2"/>
        <v>0</v>
      </c>
    </row>
    <row r="25" spans="1:11" s="1" customFormat="1" ht="27.75" customHeight="1" thickBot="1">
      <c r="A25" s="829" t="s">
        <v>178</v>
      </c>
      <c r="B25" s="830">
        <f>Trustees!B29</f>
        <v>0</v>
      </c>
      <c r="C25" s="830">
        <v>0</v>
      </c>
      <c r="D25" s="834">
        <f t="shared" si="1"/>
        <v>0</v>
      </c>
      <c r="E25" s="831"/>
      <c r="F25" s="832"/>
      <c r="G25" s="833"/>
    </row>
    <row r="26" spans="1:11" s="1" customFormat="1" ht="27.75" customHeight="1" thickBot="1">
      <c r="A26" s="503" t="s">
        <v>245</v>
      </c>
      <c r="B26" s="592">
        <f t="shared" ref="B26:G26" si="3">B8-B24-B25</f>
        <v>0</v>
      </c>
      <c r="C26" s="504">
        <f t="shared" si="3"/>
        <v>0</v>
      </c>
      <c r="D26" s="592">
        <f t="shared" si="3"/>
        <v>0</v>
      </c>
      <c r="E26" s="504">
        <f t="shared" si="3"/>
        <v>0</v>
      </c>
      <c r="F26" s="504">
        <f t="shared" si="3"/>
        <v>0</v>
      </c>
      <c r="G26" s="504">
        <f t="shared" si="3"/>
        <v>0</v>
      </c>
    </row>
    <row r="27" spans="1:11" s="1" customFormat="1" ht="27.75" customHeight="1" thickBot="1">
      <c r="A27" s="1612"/>
      <c r="B27" s="1613"/>
      <c r="C27" s="1613"/>
      <c r="D27" s="1613"/>
      <c r="E27" s="1613"/>
      <c r="F27" s="1613"/>
      <c r="G27" s="1614"/>
    </row>
    <row r="28" spans="1:11" s="1" customFormat="1" ht="27.75" customHeight="1" thickBot="1">
      <c r="A28" s="1605" t="s">
        <v>246</v>
      </c>
      <c r="B28" s="1606"/>
      <c r="C28" s="1606"/>
      <c r="D28" s="1606"/>
      <c r="E28" s="1606"/>
      <c r="F28" s="505"/>
      <c r="G28" s="506" t="s">
        <v>104</v>
      </c>
    </row>
    <row r="29" spans="1:11" s="1" customFormat="1" ht="27.75" customHeight="1">
      <c r="A29" s="1615"/>
      <c r="B29" s="1616"/>
      <c r="C29" s="1616"/>
      <c r="D29" s="1616"/>
      <c r="E29" s="1616"/>
      <c r="F29" s="1617"/>
      <c r="G29" s="493"/>
      <c r="H29" s="549" t="s">
        <v>17</v>
      </c>
      <c r="I29" s="1593" t="s">
        <v>247</v>
      </c>
      <c r="J29" s="1594"/>
      <c r="K29" s="1595"/>
    </row>
    <row r="30" spans="1:11" s="1" customFormat="1" ht="27.75" customHeight="1">
      <c r="A30" s="1582"/>
      <c r="B30" s="1583"/>
      <c r="C30" s="1583"/>
      <c r="D30" s="1583"/>
      <c r="E30" s="1583"/>
      <c r="F30" s="1584"/>
      <c r="G30" s="481"/>
      <c r="H30" s="549" t="s">
        <v>17</v>
      </c>
      <c r="I30" s="1596"/>
      <c r="J30" s="1597"/>
      <c r="K30" s="1598"/>
    </row>
    <row r="31" spans="1:11" s="1" customFormat="1" ht="27.75" customHeight="1" thickBot="1">
      <c r="A31" s="1582"/>
      <c r="B31" s="1583"/>
      <c r="C31" s="1583"/>
      <c r="D31" s="1583"/>
      <c r="E31" s="1583"/>
      <c r="F31" s="1584"/>
      <c r="G31" s="507"/>
      <c r="H31" s="549" t="s">
        <v>17</v>
      </c>
      <c r="I31" s="1599"/>
      <c r="J31" s="1600"/>
      <c r="K31" s="1601"/>
    </row>
    <row r="32" spans="1:11" s="1" customFormat="1" ht="27.75" customHeight="1" thickBot="1">
      <c r="A32" s="508"/>
      <c r="B32" s="509"/>
      <c r="C32" s="509"/>
      <c r="D32" s="509"/>
      <c r="E32" s="1603" t="s">
        <v>248</v>
      </c>
      <c r="F32" s="1604"/>
      <c r="G32" s="510">
        <f>SUM(G29:G31)</f>
        <v>0</v>
      </c>
    </row>
    <row r="33" spans="1:11" s="1" customFormat="1" ht="27.75" customHeight="1" thickBot="1">
      <c r="A33" s="511"/>
      <c r="B33" s="512"/>
      <c r="C33" s="512"/>
      <c r="D33" s="512"/>
      <c r="E33" s="60"/>
      <c r="F33" s="60"/>
      <c r="G33" s="61"/>
    </row>
    <row r="34" spans="1:11" s="1" customFormat="1" ht="27.75" customHeight="1" thickBot="1">
      <c r="A34" s="1610" t="s">
        <v>249</v>
      </c>
      <c r="B34" s="1611"/>
      <c r="C34" s="1611"/>
      <c r="D34" s="1611"/>
      <c r="E34" s="1611"/>
      <c r="F34" s="513"/>
      <c r="G34" s="488" t="s">
        <v>104</v>
      </c>
    </row>
    <row r="35" spans="1:11" s="1" customFormat="1" ht="27.75" customHeight="1">
      <c r="A35" s="1615"/>
      <c r="B35" s="1616"/>
      <c r="C35" s="1616"/>
      <c r="D35" s="1616"/>
      <c r="E35" s="1616"/>
      <c r="F35" s="1617"/>
      <c r="G35" s="481"/>
      <c r="H35" s="549" t="s">
        <v>17</v>
      </c>
      <c r="I35" s="1593" t="s">
        <v>247</v>
      </c>
      <c r="J35" s="1594"/>
      <c r="K35" s="1595"/>
    </row>
    <row r="36" spans="1:11" s="1" customFormat="1" ht="27.75" customHeight="1">
      <c r="A36" s="1582"/>
      <c r="B36" s="1583"/>
      <c r="C36" s="1583"/>
      <c r="D36" s="1583"/>
      <c r="E36" s="1583"/>
      <c r="F36" s="1584"/>
      <c r="G36" s="481"/>
      <c r="H36" s="549" t="s">
        <v>17</v>
      </c>
      <c r="I36" s="1596"/>
      <c r="J36" s="1597"/>
      <c r="K36" s="1598"/>
    </row>
    <row r="37" spans="1:11" s="1" customFormat="1" ht="27.75" customHeight="1" thickBot="1">
      <c r="A37" s="1582"/>
      <c r="B37" s="1583"/>
      <c r="C37" s="1583"/>
      <c r="D37" s="1583"/>
      <c r="E37" s="1583"/>
      <c r="F37" s="1584"/>
      <c r="G37" s="514"/>
      <c r="H37" s="549" t="s">
        <v>17</v>
      </c>
      <c r="I37" s="1599"/>
      <c r="J37" s="1600"/>
      <c r="K37" s="1601"/>
    </row>
    <row r="38" spans="1:11" s="1" customFormat="1" ht="27.75" customHeight="1" thickBot="1">
      <c r="A38" s="508"/>
      <c r="B38" s="509"/>
      <c r="C38" s="509"/>
      <c r="D38" s="509"/>
      <c r="E38" s="1603" t="s">
        <v>250</v>
      </c>
      <c r="F38" s="1604"/>
      <c r="G38" s="510">
        <f>SUM(G35:G37)</f>
        <v>0</v>
      </c>
    </row>
    <row r="39" spans="1:11" ht="27.75" customHeight="1" thickBot="1">
      <c r="A39" s="511"/>
      <c r="B39" s="512"/>
      <c r="C39" s="512"/>
      <c r="D39" s="512"/>
      <c r="E39" s="60"/>
      <c r="F39" s="60"/>
      <c r="G39" s="61"/>
    </row>
  </sheetData>
  <sheetProtection algorithmName="SHA-512" hashValue="GjPM8Kg+0SbHLF8iz9Yh9HJqETr54wbagNkY/GG1+A2CbB9JT7y8sr50JtVJXKgNVSudCfqwCNbl2RJP2OuWcQ==" saltValue="DRqi6GS4Y8wGXgrduZf2sQ==" spinCount="100000" sheet="1" formatCells="0" formatColumns="0" formatRows="0"/>
  <mergeCells count="16">
    <mergeCell ref="I35:K37"/>
    <mergeCell ref="J1:M1"/>
    <mergeCell ref="A36:F36"/>
    <mergeCell ref="A37:F37"/>
    <mergeCell ref="E38:F38"/>
    <mergeCell ref="A28:E28"/>
    <mergeCell ref="A1:G1"/>
    <mergeCell ref="A34:E34"/>
    <mergeCell ref="A27:G27"/>
    <mergeCell ref="A9:G9"/>
    <mergeCell ref="E32:F32"/>
    <mergeCell ref="A29:F29"/>
    <mergeCell ref="A30:F30"/>
    <mergeCell ref="A31:F31"/>
    <mergeCell ref="A35:F35"/>
    <mergeCell ref="I29:K31"/>
  </mergeCells>
  <phoneticPr fontId="0" type="noConversion"/>
  <pageMargins left="0.74803149606299213" right="0.74803149606299213" top="0.98425196850393704" bottom="0.98425196850393704" header="0.51181102362204722" footer="0.51181102362204722"/>
  <pageSetup scale="5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theme="8" tint="0.39997558519241921"/>
    <pageSetUpPr fitToPage="1"/>
  </sheetPr>
  <dimension ref="A1:K25"/>
  <sheetViews>
    <sheetView showGridLines="0" showZeros="0" zoomScale="75" zoomScaleNormal="75" workbookViewId="0">
      <selection activeCell="B6" sqref="B6"/>
    </sheetView>
  </sheetViews>
  <sheetFormatPr defaultColWidth="9.1796875" defaultRowHeight="48.75" customHeight="1"/>
  <cols>
    <col min="1" max="1" width="55.26953125" style="4" customWidth="1"/>
    <col min="2" max="2" width="229.453125" style="4" customWidth="1"/>
    <col min="3" max="4" width="9.1796875" style="1"/>
    <col min="5" max="5" width="9.1796875" style="721"/>
    <col min="6" max="16384" width="9.1796875" style="1"/>
  </cols>
  <sheetData>
    <row r="1" spans="1:11" ht="48.75" customHeight="1" thickBot="1">
      <c r="A1" s="1620" t="s">
        <v>251</v>
      </c>
      <c r="B1" s="1621"/>
    </row>
    <row r="2" spans="1:11" ht="48.75" customHeight="1" thickBot="1">
      <c r="A2" s="723" t="s">
        <v>55</v>
      </c>
      <c r="B2" s="515" t="s">
        <v>63</v>
      </c>
      <c r="C2" s="2"/>
      <c r="D2" s="2"/>
      <c r="E2" s="722"/>
      <c r="F2" s="2"/>
      <c r="G2" s="2"/>
      <c r="H2" s="2"/>
      <c r="I2" s="2"/>
      <c r="J2" s="2"/>
      <c r="K2" s="2"/>
    </row>
    <row r="3" spans="1:11" ht="48.75" customHeight="1">
      <c r="A3" s="516" t="s">
        <v>127</v>
      </c>
      <c r="B3" s="517" t="s">
        <v>252</v>
      </c>
      <c r="C3" s="722"/>
      <c r="D3" s="2"/>
      <c r="E3" s="722"/>
      <c r="F3" s="2"/>
      <c r="G3" s="2"/>
      <c r="H3" s="2"/>
      <c r="I3" s="2"/>
      <c r="J3" s="2"/>
      <c r="K3" s="2"/>
    </row>
    <row r="4" spans="1:11" ht="48.75" customHeight="1" thickBot="1">
      <c r="A4" s="518" t="s">
        <v>81</v>
      </c>
      <c r="B4" s="855" t="s">
        <v>253</v>
      </c>
      <c r="C4" s="2"/>
      <c r="D4" s="2"/>
      <c r="E4" s="722"/>
      <c r="F4" s="2"/>
      <c r="G4" s="2"/>
      <c r="H4" s="2"/>
      <c r="I4" s="2"/>
      <c r="J4" s="2"/>
      <c r="K4" s="2"/>
    </row>
    <row r="5" spans="1:11" ht="48.75" customHeight="1" thickBot="1">
      <c r="A5" s="854" t="s">
        <v>254</v>
      </c>
      <c r="B5" s="855" t="s">
        <v>414</v>
      </c>
      <c r="C5" s="2"/>
      <c r="D5" s="2"/>
      <c r="E5" s="722"/>
      <c r="F5" s="2"/>
      <c r="G5" s="2"/>
      <c r="H5" s="2"/>
      <c r="I5" s="2"/>
      <c r="J5" s="2"/>
      <c r="K5" s="2"/>
    </row>
    <row r="6" spans="1:11" ht="48.75" customHeight="1" thickBot="1">
      <c r="A6" s="723" t="s">
        <v>107</v>
      </c>
      <c r="B6" s="519" t="s">
        <v>63</v>
      </c>
      <c r="C6" s="2"/>
      <c r="D6" s="2"/>
      <c r="E6" s="722"/>
      <c r="F6" s="2"/>
      <c r="G6" s="2"/>
      <c r="H6" s="2"/>
      <c r="I6" s="2"/>
      <c r="J6" s="2"/>
      <c r="K6" s="2"/>
    </row>
    <row r="7" spans="1:11" ht="49.5" customHeight="1">
      <c r="A7" s="520" t="s">
        <v>255</v>
      </c>
      <c r="B7" s="521" t="s">
        <v>256</v>
      </c>
      <c r="C7" s="2"/>
      <c r="D7" s="2"/>
      <c r="E7" s="722"/>
      <c r="F7" s="2"/>
      <c r="G7" s="2"/>
      <c r="H7" s="2"/>
      <c r="I7" s="2"/>
      <c r="J7" s="2"/>
      <c r="K7" s="2"/>
    </row>
    <row r="8" spans="1:11" ht="49.5" customHeight="1">
      <c r="A8" s="522" t="s">
        <v>70</v>
      </c>
      <c r="B8" s="521" t="s">
        <v>257</v>
      </c>
      <c r="C8" s="2"/>
      <c r="D8" s="2"/>
      <c r="E8" s="722"/>
      <c r="F8" s="2"/>
      <c r="G8" s="2"/>
      <c r="H8" s="2"/>
      <c r="I8" s="2"/>
      <c r="J8" s="2"/>
      <c r="K8" s="2"/>
    </row>
    <row r="9" spans="1:11" customFormat="1" ht="49.5" customHeight="1">
      <c r="A9" s="522" t="s">
        <v>258</v>
      </c>
      <c r="B9" s="521" t="s">
        <v>259</v>
      </c>
      <c r="E9" s="65"/>
    </row>
    <row r="10" spans="1:11" ht="49.5" customHeight="1">
      <c r="A10" s="522" t="s">
        <v>72</v>
      </c>
      <c r="B10" s="521" t="s">
        <v>260</v>
      </c>
      <c r="C10" s="2"/>
      <c r="D10" s="2"/>
      <c r="E10" s="722"/>
      <c r="F10" s="2"/>
      <c r="G10" s="2"/>
      <c r="H10" s="2"/>
      <c r="I10" s="2"/>
      <c r="J10" s="2"/>
      <c r="K10" s="2"/>
    </row>
    <row r="11" spans="1:11" ht="49.5" customHeight="1">
      <c r="A11" s="522" t="s">
        <v>73</v>
      </c>
      <c r="B11" s="521" t="s">
        <v>261</v>
      </c>
      <c r="C11" s="2"/>
      <c r="D11" s="2"/>
      <c r="E11" s="722"/>
      <c r="F11" s="2"/>
      <c r="G11" s="2"/>
      <c r="H11" s="2"/>
      <c r="I11" s="2"/>
      <c r="J11" s="2"/>
      <c r="K11" s="2"/>
    </row>
    <row r="12" spans="1:11" ht="49.5" customHeight="1">
      <c r="A12" s="522" t="s">
        <v>74</v>
      </c>
      <c r="B12" s="521" t="s">
        <v>262</v>
      </c>
      <c r="C12" s="2"/>
      <c r="D12" s="2"/>
      <c r="E12" s="722"/>
      <c r="F12" s="2"/>
      <c r="G12" s="2"/>
      <c r="H12" s="2"/>
      <c r="I12" s="2"/>
      <c r="J12" s="2"/>
      <c r="K12" s="2"/>
    </row>
    <row r="13" spans="1:11" ht="49.5" customHeight="1">
      <c r="A13" s="523" t="s">
        <v>75</v>
      </c>
      <c r="B13" s="521" t="s">
        <v>263</v>
      </c>
      <c r="C13" s="2"/>
      <c r="D13" s="2"/>
      <c r="E13" s="722"/>
      <c r="F13" s="2"/>
      <c r="G13" s="2"/>
      <c r="H13" s="2"/>
      <c r="I13" s="2"/>
      <c r="J13" s="2"/>
      <c r="K13" s="2"/>
    </row>
    <row r="14" spans="1:11" ht="49.5" customHeight="1">
      <c r="A14" s="522" t="s">
        <v>264</v>
      </c>
      <c r="B14" s="521" t="s">
        <v>265</v>
      </c>
      <c r="C14" s="2"/>
      <c r="D14" s="2"/>
      <c r="E14" s="722"/>
      <c r="F14" s="2"/>
      <c r="G14" s="2"/>
      <c r="H14" s="2"/>
      <c r="I14" s="2"/>
      <c r="J14" s="2"/>
      <c r="K14" s="2"/>
    </row>
    <row r="15" spans="1:11" customFormat="1" ht="49.5" customHeight="1">
      <c r="A15" s="522" t="s">
        <v>266</v>
      </c>
      <c r="B15" s="521" t="s">
        <v>267</v>
      </c>
      <c r="E15" s="65"/>
    </row>
    <row r="16" spans="1:11" ht="49.5" customHeight="1">
      <c r="A16" s="524" t="s">
        <v>407</v>
      </c>
      <c r="B16" s="521" t="s">
        <v>268</v>
      </c>
      <c r="C16" s="2"/>
      <c r="D16" s="2"/>
      <c r="E16" s="722"/>
      <c r="F16" s="2"/>
      <c r="G16" s="2"/>
      <c r="H16" s="2"/>
      <c r="I16" s="2"/>
      <c r="J16" s="2"/>
      <c r="K16" s="2"/>
    </row>
    <row r="17" spans="1:5" customFormat="1" ht="49.5" customHeight="1">
      <c r="A17" s="522" t="s">
        <v>269</v>
      </c>
      <c r="B17" s="521" t="s">
        <v>270</v>
      </c>
      <c r="E17" s="65"/>
    </row>
    <row r="18" spans="1:5" customFormat="1" ht="49.5" customHeight="1">
      <c r="A18" s="522" t="s">
        <v>271</v>
      </c>
      <c r="B18" s="521" t="s">
        <v>272</v>
      </c>
      <c r="E18" s="65"/>
    </row>
    <row r="19" spans="1:5" ht="49.5" customHeight="1" thickBot="1">
      <c r="A19" s="525" t="s">
        <v>81</v>
      </c>
      <c r="B19" s="526" t="s">
        <v>273</v>
      </c>
    </row>
    <row r="20" spans="1:5" ht="49.5" customHeight="1">
      <c r="A20" s="856" t="s">
        <v>82</v>
      </c>
      <c r="B20" s="855" t="s">
        <v>413</v>
      </c>
    </row>
    <row r="22" spans="1:5" ht="48.75" customHeight="1">
      <c r="A22" s="1619"/>
      <c r="B22" s="1619"/>
    </row>
    <row r="24" spans="1:5" ht="48.75" customHeight="1">
      <c r="A24" s="1618"/>
      <c r="B24" s="1618"/>
    </row>
    <row r="25" spans="1:5" ht="48.75" customHeight="1">
      <c r="A25" s="527"/>
      <c r="B25" s="527"/>
    </row>
  </sheetData>
  <mergeCells count="3">
    <mergeCell ref="A24:B24"/>
    <mergeCell ref="A22:B22"/>
    <mergeCell ref="A1:B1"/>
  </mergeCells>
  <phoneticPr fontId="0" type="noConversion"/>
  <printOptions verticalCentered="1"/>
  <pageMargins left="0.1" right="0.1" top="0.17" bottom="0.1" header="0.17" footer="0.2"/>
  <pageSetup paperSize="5" scale="64"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D109"/>
  <sheetViews>
    <sheetView showGridLines="0" showZeros="0" topLeftCell="N1" zoomScale="70" zoomScaleNormal="70" zoomScaleSheetLayoutView="75" workbookViewId="0">
      <selection activeCell="Q46" sqref="Q46"/>
    </sheetView>
  </sheetViews>
  <sheetFormatPr defaultColWidth="9.1796875" defaultRowHeight="12.5"/>
  <cols>
    <col min="1" max="1" width="6.26953125" style="631" customWidth="1"/>
    <col min="2" max="2" width="9.81640625" style="564" customWidth="1"/>
    <col min="3" max="3" width="15.26953125" style="564" customWidth="1"/>
    <col min="4" max="5" width="24.1796875" style="564" customWidth="1"/>
    <col min="6" max="6" width="12.81640625" style="564" customWidth="1"/>
    <col min="7" max="7" width="19" style="564" customWidth="1"/>
    <col min="8" max="9" width="18.54296875" style="564" customWidth="1"/>
    <col min="10" max="11" width="18.81640625" style="564" customWidth="1"/>
    <col min="12" max="12" width="15.7265625" style="564" customWidth="1"/>
    <col min="13" max="13" width="19" style="564" customWidth="1"/>
    <col min="14" max="21" width="15.7265625" style="564" customWidth="1"/>
    <col min="22" max="22" width="29.54296875" style="564" customWidth="1"/>
    <col min="23" max="23" width="15.7265625" style="564" customWidth="1"/>
    <col min="24" max="24" width="19" style="564" customWidth="1"/>
    <col min="25" max="25" width="15.7265625" style="564" customWidth="1"/>
    <col min="26" max="26" width="36.54296875" style="564" customWidth="1"/>
    <col min="27" max="27" width="24.453125" style="564" customWidth="1"/>
    <col min="28" max="28" width="0" style="564" hidden="1" customWidth="1"/>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010" t="s">
        <v>50</v>
      </c>
      <c r="H1" s="1011"/>
      <c r="I1" s="1011"/>
      <c r="J1" s="949" t="s">
        <v>51</v>
      </c>
      <c r="K1" s="949"/>
      <c r="L1" s="949"/>
      <c r="M1" s="950"/>
      <c r="N1" s="950"/>
      <c r="O1" s="950"/>
      <c r="P1" s="950"/>
      <c r="Q1" s="950"/>
      <c r="R1" s="950"/>
      <c r="S1" s="950"/>
      <c r="T1" s="950"/>
      <c r="U1" s="950"/>
      <c r="V1" s="950"/>
      <c r="W1" s="950"/>
      <c r="X1" s="950"/>
      <c r="Y1" s="950"/>
      <c r="Z1" s="724"/>
      <c r="AB1" s="565"/>
    </row>
    <row r="2" spans="1:30" ht="30" customHeight="1" thickTop="1" thickBot="1">
      <c r="A2" s="995" t="s">
        <v>52</v>
      </c>
      <c r="B2" s="996"/>
      <c r="C2" s="1012" t="s">
        <v>53</v>
      </c>
      <c r="D2" s="1013"/>
      <c r="E2" s="759"/>
      <c r="F2" s="758">
        <f>'BEGIN HERE'!J6</f>
        <v>0</v>
      </c>
      <c r="G2" s="1000" t="s">
        <v>54</v>
      </c>
      <c r="H2" s="1000"/>
      <c r="I2" s="1001"/>
      <c r="J2" s="1015" t="s">
        <v>55</v>
      </c>
      <c r="K2" s="1016"/>
      <c r="L2" s="1017"/>
      <c r="M2" s="955" t="s">
        <v>56</v>
      </c>
      <c r="N2" s="955"/>
      <c r="O2" s="955"/>
      <c r="P2" s="955"/>
      <c r="Q2" s="955"/>
      <c r="R2" s="955"/>
      <c r="S2" s="955"/>
      <c r="T2" s="955"/>
      <c r="U2" s="955"/>
      <c r="V2" s="955"/>
      <c r="W2" s="955"/>
      <c r="X2" s="955"/>
      <c r="Y2" s="956"/>
      <c r="Z2" s="747" t="s">
        <v>57</v>
      </c>
      <c r="AB2" s="565" t="s">
        <v>58</v>
      </c>
    </row>
    <row r="3" spans="1:30" s="570" customFormat="1" ht="68.150000000000006"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8" t="s">
        <v>83</v>
      </c>
      <c r="AC3" s="868" t="s">
        <v>415</v>
      </c>
      <c r="AD3" s="874" t="s">
        <v>418</v>
      </c>
    </row>
    <row r="4" spans="1:30" ht="22.5" customHeight="1">
      <c r="A4" s="571">
        <v>1</v>
      </c>
      <c r="B4" s="572"/>
      <c r="C4" s="573"/>
      <c r="D4" s="761"/>
      <c r="E4" s="1008"/>
      <c r="F4" s="1009"/>
      <c r="G4" s="574">
        <f t="shared" ref="G4:G13" si="0">SUM(J4:L4)</f>
        <v>0</v>
      </c>
      <c r="H4" s="575">
        <f t="shared" ref="H4:H30" si="1">SUM(M4:Y4)</f>
        <v>0</v>
      </c>
      <c r="I4" s="743">
        <f>Z4</f>
        <v>0</v>
      </c>
      <c r="J4" s="576"/>
      <c r="K4" s="727"/>
      <c r="L4" s="577"/>
      <c r="M4" s="769"/>
      <c r="N4" s="770"/>
      <c r="O4" s="770"/>
      <c r="P4" s="770"/>
      <c r="Q4" s="770"/>
      <c r="R4" s="770"/>
      <c r="S4" s="770"/>
      <c r="T4" s="770"/>
      <c r="U4" s="770"/>
      <c r="V4" s="770"/>
      <c r="W4" s="579"/>
      <c r="X4" s="579"/>
      <c r="Y4" s="580"/>
      <c r="Z4" s="578"/>
      <c r="AC4" s="580"/>
    </row>
    <row r="5" spans="1:30" ht="22.5" customHeight="1">
      <c r="A5" s="595">
        <v>2</v>
      </c>
      <c r="B5" s="596"/>
      <c r="C5" s="597"/>
      <c r="D5" s="761"/>
      <c r="E5" s="1008"/>
      <c r="F5" s="1009"/>
      <c r="G5" s="574">
        <f>SUM(J5:L5)</f>
        <v>0</v>
      </c>
      <c r="H5" s="575">
        <f t="shared" si="1"/>
        <v>0</v>
      </c>
      <c r="I5" s="743">
        <f t="shared" ref="I5:I49" si="2">Z5</f>
        <v>0</v>
      </c>
      <c r="J5" s="603"/>
      <c r="K5" s="728"/>
      <c r="L5" s="598"/>
      <c r="M5" s="771"/>
      <c r="N5" s="772"/>
      <c r="O5" s="772"/>
      <c r="P5" s="772"/>
      <c r="Q5" s="773"/>
      <c r="R5" s="772"/>
      <c r="S5" s="772"/>
      <c r="T5" s="772"/>
      <c r="U5" s="772"/>
      <c r="V5" s="773"/>
      <c r="W5" s="600"/>
      <c r="X5" s="773"/>
      <c r="Y5" s="602"/>
      <c r="Z5" s="599"/>
      <c r="AC5" s="602"/>
    </row>
    <row r="6" spans="1:30" ht="22.5" customHeight="1">
      <c r="A6" s="595">
        <v>3</v>
      </c>
      <c r="B6" s="596"/>
      <c r="C6" s="597"/>
      <c r="D6" s="761"/>
      <c r="E6" s="1008"/>
      <c r="F6" s="1009"/>
      <c r="G6" s="574">
        <f t="shared" si="0"/>
        <v>0</v>
      </c>
      <c r="H6" s="575">
        <f t="shared" si="1"/>
        <v>0</v>
      </c>
      <c r="I6" s="743">
        <f t="shared" si="2"/>
        <v>0</v>
      </c>
      <c r="J6" s="603"/>
      <c r="K6" s="728"/>
      <c r="L6" s="598"/>
      <c r="M6" s="771"/>
      <c r="N6" s="772"/>
      <c r="O6" s="772"/>
      <c r="P6" s="772"/>
      <c r="Q6" s="772"/>
      <c r="R6" s="772"/>
      <c r="S6" s="772"/>
      <c r="T6" s="772"/>
      <c r="U6" s="772"/>
      <c r="V6" s="772"/>
      <c r="W6" s="601"/>
      <c r="X6" s="601"/>
      <c r="Y6" s="602"/>
      <c r="Z6" s="851"/>
      <c r="AC6" s="602"/>
    </row>
    <row r="7" spans="1:30" ht="22.5" customHeight="1">
      <c r="A7" s="595">
        <v>4</v>
      </c>
      <c r="B7" s="596"/>
      <c r="C7" s="597"/>
      <c r="D7" s="761"/>
      <c r="E7" s="1008"/>
      <c r="F7" s="1009"/>
      <c r="G7" s="574">
        <f t="shared" si="0"/>
        <v>0</v>
      </c>
      <c r="H7" s="575">
        <f t="shared" si="1"/>
        <v>0</v>
      </c>
      <c r="I7" s="743">
        <f t="shared" si="2"/>
        <v>0</v>
      </c>
      <c r="J7" s="603"/>
      <c r="K7" s="728"/>
      <c r="L7" s="598"/>
      <c r="M7" s="771"/>
      <c r="N7" s="772"/>
      <c r="O7" s="772"/>
      <c r="P7" s="772"/>
      <c r="Q7" s="772"/>
      <c r="R7" s="772"/>
      <c r="S7" s="772"/>
      <c r="T7" s="772"/>
      <c r="U7" s="772"/>
      <c r="V7" s="772"/>
      <c r="W7" s="601"/>
      <c r="X7" s="601"/>
      <c r="Y7" s="602"/>
      <c r="Z7" s="599"/>
      <c r="AC7" s="602"/>
    </row>
    <row r="8" spans="1:30" ht="22.5" customHeight="1">
      <c r="A8" s="595">
        <v>5</v>
      </c>
      <c r="B8" s="596"/>
      <c r="C8" s="597"/>
      <c r="D8" s="761"/>
      <c r="E8" s="1008"/>
      <c r="F8" s="1009"/>
      <c r="G8" s="574">
        <f t="shared" si="0"/>
        <v>0</v>
      </c>
      <c r="H8" s="575">
        <f t="shared" si="1"/>
        <v>0</v>
      </c>
      <c r="I8" s="743">
        <f t="shared" si="2"/>
        <v>0</v>
      </c>
      <c r="J8" s="603"/>
      <c r="K8" s="728"/>
      <c r="L8" s="598"/>
      <c r="M8" s="599"/>
      <c r="N8" s="600"/>
      <c r="O8" s="600"/>
      <c r="P8" s="600"/>
      <c r="Q8" s="600"/>
      <c r="R8" s="600"/>
      <c r="S8" s="600"/>
      <c r="T8" s="600"/>
      <c r="U8" s="600"/>
      <c r="V8" s="600"/>
      <c r="W8" s="601"/>
      <c r="X8" s="601"/>
      <c r="Y8" s="602"/>
      <c r="Z8" s="599"/>
      <c r="AC8" s="602"/>
    </row>
    <row r="9" spans="1:30" ht="23.15" customHeight="1">
      <c r="A9" s="595">
        <v>6</v>
      </c>
      <c r="B9" s="596"/>
      <c r="C9" s="597"/>
      <c r="D9" s="761"/>
      <c r="E9" s="1008"/>
      <c r="F9" s="1009"/>
      <c r="G9" s="574">
        <f t="shared" si="0"/>
        <v>0</v>
      </c>
      <c r="H9" s="575">
        <f t="shared" si="1"/>
        <v>0</v>
      </c>
      <c r="I9" s="743">
        <f t="shared" si="2"/>
        <v>0</v>
      </c>
      <c r="J9" s="603"/>
      <c r="K9" s="728"/>
      <c r="L9" s="598"/>
      <c r="M9" s="599"/>
      <c r="N9" s="600"/>
      <c r="O9" s="600"/>
      <c r="P9" s="600"/>
      <c r="Q9" s="600"/>
      <c r="R9" s="600"/>
      <c r="S9" s="600"/>
      <c r="T9" s="600"/>
      <c r="U9" s="600"/>
      <c r="V9" s="600"/>
      <c r="W9" s="601"/>
      <c r="X9" s="601"/>
      <c r="Y9" s="602"/>
      <c r="Z9" s="599"/>
      <c r="AC9" s="602"/>
    </row>
    <row r="10" spans="1:30" ht="23.15" customHeight="1">
      <c r="A10" s="595">
        <v>7</v>
      </c>
      <c r="B10" s="596"/>
      <c r="C10" s="597"/>
      <c r="D10" s="761"/>
      <c r="E10" s="1008"/>
      <c r="F10" s="1009"/>
      <c r="G10" s="574">
        <f t="shared" si="0"/>
        <v>0</v>
      </c>
      <c r="H10" s="575">
        <f t="shared" si="1"/>
        <v>0</v>
      </c>
      <c r="I10" s="743">
        <f t="shared" si="2"/>
        <v>0</v>
      </c>
      <c r="J10" s="603"/>
      <c r="K10" s="728"/>
      <c r="L10" s="598"/>
      <c r="M10" s="599"/>
      <c r="N10" s="600"/>
      <c r="O10" s="600"/>
      <c r="P10" s="600"/>
      <c r="Q10" s="600"/>
      <c r="R10" s="600"/>
      <c r="S10" s="600"/>
      <c r="T10" s="600"/>
      <c r="U10" s="600"/>
      <c r="V10" s="600"/>
      <c r="W10" s="601"/>
      <c r="X10" s="601"/>
      <c r="Y10" s="602"/>
      <c r="Z10" s="599"/>
      <c r="AC10" s="602"/>
    </row>
    <row r="11" spans="1:30" ht="25">
      <c r="A11" s="595">
        <v>8</v>
      </c>
      <c r="B11" s="596"/>
      <c r="C11" s="597"/>
      <c r="D11" s="761"/>
      <c r="E11" s="1008"/>
      <c r="F11" s="1009"/>
      <c r="G11" s="574">
        <f t="shared" si="0"/>
        <v>0</v>
      </c>
      <c r="H11" s="575">
        <f t="shared" si="1"/>
        <v>0</v>
      </c>
      <c r="I11" s="743">
        <f t="shared" si="2"/>
        <v>0</v>
      </c>
      <c r="J11" s="603"/>
      <c r="K11" s="728"/>
      <c r="L11" s="598"/>
      <c r="M11" s="599"/>
      <c r="N11" s="600"/>
      <c r="O11" s="600"/>
      <c r="P11" s="600"/>
      <c r="Q11" s="600"/>
      <c r="R11" s="600"/>
      <c r="S11" s="600"/>
      <c r="T11" s="600"/>
      <c r="U11" s="600"/>
      <c r="V11" s="600"/>
      <c r="W11" s="601"/>
      <c r="X11" s="601"/>
      <c r="Y11" s="602"/>
      <c r="Z11" s="599"/>
      <c r="AC11" s="602"/>
    </row>
    <row r="12" spans="1:30" ht="23.15" customHeight="1">
      <c r="A12" s="595">
        <v>9</v>
      </c>
      <c r="B12" s="596"/>
      <c r="C12" s="597"/>
      <c r="D12" s="761"/>
      <c r="E12" s="1008"/>
      <c r="F12" s="1009"/>
      <c r="G12" s="574">
        <f t="shared" si="0"/>
        <v>0</v>
      </c>
      <c r="H12" s="575">
        <f t="shared" si="1"/>
        <v>0</v>
      </c>
      <c r="I12" s="743">
        <f t="shared" si="2"/>
        <v>0</v>
      </c>
      <c r="J12" s="603"/>
      <c r="K12" s="728"/>
      <c r="L12" s="598"/>
      <c r="M12" s="599"/>
      <c r="N12" s="600"/>
      <c r="O12" s="600"/>
      <c r="P12" s="600"/>
      <c r="Q12" s="600"/>
      <c r="R12" s="600"/>
      <c r="S12" s="600"/>
      <c r="T12" s="600"/>
      <c r="U12" s="600"/>
      <c r="V12" s="600"/>
      <c r="W12" s="601"/>
      <c r="X12" s="601"/>
      <c r="Y12" s="602"/>
      <c r="Z12" s="599"/>
      <c r="AC12" s="602"/>
    </row>
    <row r="13" spans="1:30" ht="23.15" customHeight="1">
      <c r="A13" s="595">
        <v>10</v>
      </c>
      <c r="B13" s="596"/>
      <c r="C13" s="597"/>
      <c r="D13" s="761"/>
      <c r="E13" s="1008"/>
      <c r="F13" s="1009"/>
      <c r="G13" s="574">
        <f t="shared" si="0"/>
        <v>0</v>
      </c>
      <c r="H13" s="575">
        <f t="shared" si="1"/>
        <v>0</v>
      </c>
      <c r="I13" s="743">
        <f t="shared" si="2"/>
        <v>0</v>
      </c>
      <c r="J13" s="603"/>
      <c r="K13" s="728"/>
      <c r="L13" s="598"/>
      <c r="M13" s="599"/>
      <c r="N13" s="600"/>
      <c r="O13" s="600"/>
      <c r="P13" s="600"/>
      <c r="Q13" s="600"/>
      <c r="R13" s="600"/>
      <c r="S13" s="600"/>
      <c r="T13" s="600"/>
      <c r="U13" s="600"/>
      <c r="V13" s="600"/>
      <c r="W13" s="601"/>
      <c r="X13" s="601"/>
      <c r="Y13" s="602"/>
      <c r="Z13" s="599"/>
      <c r="AC13" s="602"/>
    </row>
    <row r="14" spans="1:30" ht="23.15" customHeight="1">
      <c r="A14" s="595">
        <v>11</v>
      </c>
      <c r="B14" s="596"/>
      <c r="C14" s="597"/>
      <c r="D14" s="761"/>
      <c r="E14" s="1008"/>
      <c r="F14" s="1009"/>
      <c r="G14" s="574">
        <f t="shared" ref="G14:G30" si="3">SUM(J14:L14)</f>
        <v>0</v>
      </c>
      <c r="H14" s="575">
        <f t="shared" si="1"/>
        <v>0</v>
      </c>
      <c r="I14" s="743">
        <f t="shared" si="2"/>
        <v>0</v>
      </c>
      <c r="J14" s="603"/>
      <c r="K14" s="728"/>
      <c r="L14" s="598"/>
      <c r="M14" s="599"/>
      <c r="N14" s="600"/>
      <c r="O14" s="600"/>
      <c r="P14" s="600"/>
      <c r="Q14" s="600"/>
      <c r="R14" s="600"/>
      <c r="S14" s="600"/>
      <c r="T14" s="600"/>
      <c r="U14" s="600"/>
      <c r="V14" s="600"/>
      <c r="W14" s="601"/>
      <c r="X14" s="601"/>
      <c r="Y14" s="602"/>
      <c r="Z14" s="599"/>
      <c r="AC14" s="602"/>
    </row>
    <row r="15" spans="1:30" ht="22.5" customHeight="1">
      <c r="A15" s="595">
        <v>12</v>
      </c>
      <c r="B15" s="596"/>
      <c r="C15" s="597"/>
      <c r="D15" s="761"/>
      <c r="E15" s="1008"/>
      <c r="F15" s="1009"/>
      <c r="G15" s="574">
        <f t="shared" si="3"/>
        <v>0</v>
      </c>
      <c r="H15" s="575">
        <f t="shared" si="1"/>
        <v>0</v>
      </c>
      <c r="I15" s="743">
        <f t="shared" si="2"/>
        <v>0</v>
      </c>
      <c r="J15" s="603"/>
      <c r="K15" s="728"/>
      <c r="L15" s="598"/>
      <c r="M15" s="599"/>
      <c r="N15" s="600"/>
      <c r="O15" s="600"/>
      <c r="P15" s="600"/>
      <c r="Q15" s="600"/>
      <c r="R15" s="600"/>
      <c r="S15" s="600"/>
      <c r="T15" s="600"/>
      <c r="U15" s="600"/>
      <c r="V15" s="600"/>
      <c r="W15" s="601"/>
      <c r="X15" s="601"/>
      <c r="Y15" s="602"/>
      <c r="Z15" s="599"/>
      <c r="AC15" s="602"/>
    </row>
    <row r="16" spans="1:30" ht="22.5" customHeight="1">
      <c r="A16" s="595">
        <v>13</v>
      </c>
      <c r="B16" s="596"/>
      <c r="C16" s="597"/>
      <c r="D16" s="761"/>
      <c r="E16" s="1008"/>
      <c r="F16" s="1009"/>
      <c r="G16" s="574">
        <f t="shared" si="3"/>
        <v>0</v>
      </c>
      <c r="H16" s="575">
        <f t="shared" si="1"/>
        <v>0</v>
      </c>
      <c r="I16" s="743">
        <f t="shared" si="2"/>
        <v>0</v>
      </c>
      <c r="J16" s="603"/>
      <c r="K16" s="728"/>
      <c r="L16" s="598"/>
      <c r="M16" s="599"/>
      <c r="N16" s="600"/>
      <c r="O16" s="600"/>
      <c r="P16" s="600"/>
      <c r="Q16" s="600"/>
      <c r="R16" s="600"/>
      <c r="S16" s="600"/>
      <c r="T16" s="600"/>
      <c r="U16" s="600"/>
      <c r="V16" s="600"/>
      <c r="W16" s="601"/>
      <c r="X16" s="601"/>
      <c r="Y16" s="602"/>
      <c r="Z16" s="599"/>
      <c r="AC16" s="602"/>
    </row>
    <row r="17" spans="1:29" ht="23.15" customHeight="1">
      <c r="A17" s="595">
        <v>14</v>
      </c>
      <c r="B17" s="596"/>
      <c r="C17" s="597"/>
      <c r="D17" s="761"/>
      <c r="E17" s="1008"/>
      <c r="F17" s="1009"/>
      <c r="G17" s="574">
        <f t="shared" si="3"/>
        <v>0</v>
      </c>
      <c r="H17" s="575">
        <f t="shared" si="1"/>
        <v>0</v>
      </c>
      <c r="I17" s="743">
        <f t="shared" si="2"/>
        <v>0</v>
      </c>
      <c r="J17" s="603"/>
      <c r="K17" s="728"/>
      <c r="L17" s="598"/>
      <c r="M17" s="599"/>
      <c r="N17" s="600"/>
      <c r="O17" s="600"/>
      <c r="P17" s="600"/>
      <c r="Q17" s="600"/>
      <c r="R17" s="600"/>
      <c r="S17" s="600"/>
      <c r="T17" s="600"/>
      <c r="U17" s="600"/>
      <c r="V17" s="600"/>
      <c r="W17" s="601"/>
      <c r="X17" s="601"/>
      <c r="Y17" s="602"/>
      <c r="Z17" s="599"/>
      <c r="AC17" s="602"/>
    </row>
    <row r="18" spans="1:29" ht="22.5" customHeight="1">
      <c r="A18" s="595">
        <v>15</v>
      </c>
      <c r="B18" s="596"/>
      <c r="C18" s="597"/>
      <c r="D18" s="761"/>
      <c r="E18" s="1008"/>
      <c r="F18" s="1009"/>
      <c r="G18" s="574">
        <f t="shared" si="3"/>
        <v>0</v>
      </c>
      <c r="H18" s="575">
        <f t="shared" si="1"/>
        <v>0</v>
      </c>
      <c r="I18" s="743">
        <f t="shared" si="2"/>
        <v>0</v>
      </c>
      <c r="J18" s="603"/>
      <c r="K18" s="728"/>
      <c r="L18" s="598"/>
      <c r="M18" s="599"/>
      <c r="N18" s="600"/>
      <c r="O18" s="600"/>
      <c r="P18" s="600"/>
      <c r="Q18" s="600"/>
      <c r="R18" s="600"/>
      <c r="S18" s="600"/>
      <c r="T18" s="600"/>
      <c r="U18" s="600"/>
      <c r="V18" s="600"/>
      <c r="W18" s="601"/>
      <c r="X18" s="601"/>
      <c r="Y18" s="602"/>
      <c r="Z18" s="599"/>
      <c r="AC18" s="602"/>
    </row>
    <row r="19" spans="1:29" ht="22.5" customHeight="1">
      <c r="A19" s="595">
        <v>16</v>
      </c>
      <c r="B19" s="596"/>
      <c r="C19" s="597"/>
      <c r="D19" s="761"/>
      <c r="E19" s="1008"/>
      <c r="F19" s="1009"/>
      <c r="G19" s="574">
        <f t="shared" si="3"/>
        <v>0</v>
      </c>
      <c r="H19" s="575">
        <f t="shared" si="1"/>
        <v>0</v>
      </c>
      <c r="I19" s="743">
        <f t="shared" si="2"/>
        <v>0</v>
      </c>
      <c r="J19" s="603"/>
      <c r="K19" s="728"/>
      <c r="L19" s="598"/>
      <c r="M19" s="599"/>
      <c r="N19" s="600"/>
      <c r="O19" s="600"/>
      <c r="P19" s="600"/>
      <c r="Q19" s="600"/>
      <c r="R19" s="600"/>
      <c r="S19" s="600"/>
      <c r="T19" s="600"/>
      <c r="U19" s="600"/>
      <c r="V19" s="600"/>
      <c r="W19" s="601"/>
      <c r="X19" s="601"/>
      <c r="Y19" s="602"/>
      <c r="Z19" s="599"/>
      <c r="AC19" s="602"/>
    </row>
    <row r="20" spans="1:29" ht="22.5" customHeight="1">
      <c r="A20" s="595">
        <v>17</v>
      </c>
      <c r="B20" s="596"/>
      <c r="C20" s="597"/>
      <c r="D20" s="761"/>
      <c r="E20" s="1008"/>
      <c r="F20" s="1009"/>
      <c r="G20" s="574">
        <f t="shared" si="3"/>
        <v>0</v>
      </c>
      <c r="H20" s="575">
        <f t="shared" si="1"/>
        <v>0</v>
      </c>
      <c r="I20" s="743">
        <f t="shared" si="2"/>
        <v>0</v>
      </c>
      <c r="J20" s="603"/>
      <c r="K20" s="728"/>
      <c r="L20" s="598"/>
      <c r="M20" s="599"/>
      <c r="N20" s="600"/>
      <c r="O20" s="600"/>
      <c r="P20" s="600"/>
      <c r="Q20" s="600"/>
      <c r="R20" s="600"/>
      <c r="S20" s="600"/>
      <c r="T20" s="600"/>
      <c r="U20" s="600"/>
      <c r="V20" s="600"/>
      <c r="W20" s="601"/>
      <c r="X20" s="601"/>
      <c r="Y20" s="602"/>
      <c r="Z20" s="599"/>
      <c r="AC20" s="602"/>
    </row>
    <row r="21" spans="1:29" ht="22.5" customHeight="1">
      <c r="A21" s="595">
        <v>18</v>
      </c>
      <c r="B21" s="596"/>
      <c r="C21" s="597"/>
      <c r="D21" s="761"/>
      <c r="E21" s="1008"/>
      <c r="F21" s="1009"/>
      <c r="G21" s="574">
        <f t="shared" si="3"/>
        <v>0</v>
      </c>
      <c r="H21" s="575">
        <f t="shared" si="1"/>
        <v>0</v>
      </c>
      <c r="I21" s="743">
        <f t="shared" si="2"/>
        <v>0</v>
      </c>
      <c r="J21" s="603"/>
      <c r="K21" s="728"/>
      <c r="L21" s="598"/>
      <c r="M21" s="599"/>
      <c r="N21" s="600"/>
      <c r="O21" s="600"/>
      <c r="P21" s="600"/>
      <c r="Q21" s="600"/>
      <c r="R21" s="600"/>
      <c r="S21" s="600"/>
      <c r="T21" s="600"/>
      <c r="U21" s="600"/>
      <c r="V21" s="600"/>
      <c r="W21" s="601"/>
      <c r="X21" s="601"/>
      <c r="Y21" s="602"/>
      <c r="Z21" s="599"/>
      <c r="AC21" s="602"/>
    </row>
    <row r="22" spans="1:29" ht="22.5" customHeight="1">
      <c r="A22" s="595">
        <v>19</v>
      </c>
      <c r="B22" s="596"/>
      <c r="C22" s="597"/>
      <c r="D22" s="761"/>
      <c r="E22" s="1008"/>
      <c r="F22" s="1009"/>
      <c r="G22" s="574">
        <f t="shared" si="3"/>
        <v>0</v>
      </c>
      <c r="H22" s="575">
        <f t="shared" si="1"/>
        <v>0</v>
      </c>
      <c r="I22" s="743">
        <f t="shared" si="2"/>
        <v>0</v>
      </c>
      <c r="J22" s="603"/>
      <c r="K22" s="728"/>
      <c r="L22" s="598"/>
      <c r="M22" s="599"/>
      <c r="N22" s="600"/>
      <c r="O22" s="600"/>
      <c r="P22" s="600"/>
      <c r="Q22" s="600"/>
      <c r="R22" s="600"/>
      <c r="S22" s="600"/>
      <c r="T22" s="600"/>
      <c r="U22" s="600"/>
      <c r="V22" s="600"/>
      <c r="W22" s="601"/>
      <c r="X22" s="601"/>
      <c r="Y22" s="602"/>
      <c r="Z22" s="851"/>
      <c r="AC22" s="602"/>
    </row>
    <row r="23" spans="1:29" ht="22.5" customHeight="1">
      <c r="A23" s="595">
        <v>20</v>
      </c>
      <c r="B23" s="596"/>
      <c r="C23" s="597"/>
      <c r="D23" s="761"/>
      <c r="E23" s="1008"/>
      <c r="F23" s="1009"/>
      <c r="G23" s="574">
        <f t="shared" si="3"/>
        <v>0</v>
      </c>
      <c r="H23" s="575">
        <f t="shared" si="1"/>
        <v>0</v>
      </c>
      <c r="I23" s="743">
        <f t="shared" si="2"/>
        <v>0</v>
      </c>
      <c r="J23" s="603"/>
      <c r="K23" s="728"/>
      <c r="L23" s="598"/>
      <c r="M23" s="599"/>
      <c r="N23" s="600"/>
      <c r="O23" s="600"/>
      <c r="P23" s="600"/>
      <c r="Q23" s="600"/>
      <c r="R23" s="600"/>
      <c r="S23" s="600"/>
      <c r="T23" s="600"/>
      <c r="U23" s="600"/>
      <c r="V23" s="600"/>
      <c r="W23" s="601"/>
      <c r="X23" s="601"/>
      <c r="Y23" s="602"/>
      <c r="Z23" s="599"/>
      <c r="AC23" s="602"/>
    </row>
    <row r="24" spans="1:29" ht="22.5" customHeight="1">
      <c r="A24" s="595">
        <v>21</v>
      </c>
      <c r="B24" s="596"/>
      <c r="C24" s="597"/>
      <c r="D24" s="761"/>
      <c r="E24" s="1008"/>
      <c r="F24" s="1009"/>
      <c r="G24" s="574">
        <f t="shared" si="3"/>
        <v>0</v>
      </c>
      <c r="H24" s="575">
        <f t="shared" si="1"/>
        <v>0</v>
      </c>
      <c r="I24" s="743">
        <f t="shared" si="2"/>
        <v>0</v>
      </c>
      <c r="J24" s="603"/>
      <c r="K24" s="728"/>
      <c r="L24" s="598"/>
      <c r="M24" s="599"/>
      <c r="N24" s="600"/>
      <c r="O24" s="600"/>
      <c r="P24" s="600"/>
      <c r="Q24" s="600"/>
      <c r="R24" s="600"/>
      <c r="S24" s="600"/>
      <c r="T24" s="600"/>
      <c r="U24" s="600"/>
      <c r="V24" s="600"/>
      <c r="W24" s="601"/>
      <c r="X24" s="601"/>
      <c r="Y24" s="602"/>
      <c r="Z24" s="599"/>
      <c r="AC24" s="602"/>
    </row>
    <row r="25" spans="1:29" ht="22.5" customHeight="1">
      <c r="A25" s="595">
        <v>22</v>
      </c>
      <c r="B25" s="596"/>
      <c r="C25" s="597"/>
      <c r="D25" s="761"/>
      <c r="E25" s="1008"/>
      <c r="F25" s="1009"/>
      <c r="G25" s="574">
        <f t="shared" si="3"/>
        <v>0</v>
      </c>
      <c r="H25" s="575">
        <f t="shared" si="1"/>
        <v>0</v>
      </c>
      <c r="I25" s="743">
        <f t="shared" si="2"/>
        <v>0</v>
      </c>
      <c r="J25" s="603"/>
      <c r="K25" s="728"/>
      <c r="L25" s="598"/>
      <c r="M25" s="599"/>
      <c r="N25" s="600"/>
      <c r="O25" s="600"/>
      <c r="P25" s="600"/>
      <c r="Q25" s="600"/>
      <c r="R25" s="600"/>
      <c r="S25" s="600"/>
      <c r="T25" s="600"/>
      <c r="U25" s="600"/>
      <c r="V25" s="600"/>
      <c r="W25" s="601"/>
      <c r="X25" s="601"/>
      <c r="Y25" s="602"/>
      <c r="Z25" s="599"/>
      <c r="AC25" s="602"/>
    </row>
    <row r="26" spans="1:29" ht="22.5" customHeight="1">
      <c r="A26" s="595">
        <v>23</v>
      </c>
      <c r="B26" s="596"/>
      <c r="C26" s="597"/>
      <c r="D26" s="761"/>
      <c r="E26" s="1008"/>
      <c r="F26" s="1009"/>
      <c r="G26" s="574">
        <f t="shared" si="3"/>
        <v>0</v>
      </c>
      <c r="H26" s="575">
        <f t="shared" si="1"/>
        <v>0</v>
      </c>
      <c r="I26" s="743">
        <f t="shared" si="2"/>
        <v>0</v>
      </c>
      <c r="J26" s="603"/>
      <c r="K26" s="728"/>
      <c r="L26" s="598"/>
      <c r="M26" s="599"/>
      <c r="N26" s="600"/>
      <c r="O26" s="600"/>
      <c r="P26" s="600"/>
      <c r="Q26" s="600"/>
      <c r="R26" s="600"/>
      <c r="S26" s="600"/>
      <c r="T26" s="600"/>
      <c r="U26" s="600"/>
      <c r="V26" s="600"/>
      <c r="W26" s="601"/>
      <c r="X26" s="601"/>
      <c r="Y26" s="602"/>
      <c r="Z26" s="599"/>
      <c r="AC26" s="602"/>
    </row>
    <row r="27" spans="1:29" ht="23.15" customHeight="1">
      <c r="A27" s="595">
        <v>24</v>
      </c>
      <c r="B27" s="596"/>
      <c r="C27" s="597"/>
      <c r="D27" s="761"/>
      <c r="E27" s="1008"/>
      <c r="F27" s="1009"/>
      <c r="G27" s="574">
        <f t="shared" si="3"/>
        <v>0</v>
      </c>
      <c r="H27" s="575">
        <f t="shared" si="1"/>
        <v>0</v>
      </c>
      <c r="I27" s="743">
        <f t="shared" si="2"/>
        <v>0</v>
      </c>
      <c r="J27" s="603"/>
      <c r="K27" s="728"/>
      <c r="L27" s="598"/>
      <c r="M27" s="599"/>
      <c r="N27" s="600"/>
      <c r="O27" s="600"/>
      <c r="P27" s="600"/>
      <c r="Q27" s="600"/>
      <c r="R27" s="600"/>
      <c r="S27" s="600"/>
      <c r="T27" s="600"/>
      <c r="U27" s="600"/>
      <c r="V27" s="600"/>
      <c r="W27" s="601"/>
      <c r="X27" s="601"/>
      <c r="Y27" s="602"/>
      <c r="Z27" s="599"/>
      <c r="AC27" s="602"/>
    </row>
    <row r="28" spans="1:29" ht="23.15" customHeight="1">
      <c r="A28" s="595">
        <v>25</v>
      </c>
      <c r="B28" s="596"/>
      <c r="C28" s="597"/>
      <c r="D28" s="761"/>
      <c r="E28" s="1008"/>
      <c r="F28" s="1009"/>
      <c r="G28" s="574">
        <f t="shared" si="3"/>
        <v>0</v>
      </c>
      <c r="H28" s="575">
        <f t="shared" si="1"/>
        <v>0</v>
      </c>
      <c r="I28" s="743">
        <f t="shared" si="2"/>
        <v>0</v>
      </c>
      <c r="J28" s="603"/>
      <c r="K28" s="728"/>
      <c r="L28" s="598"/>
      <c r="M28" s="599"/>
      <c r="N28" s="600"/>
      <c r="O28" s="600"/>
      <c r="P28" s="600"/>
      <c r="Q28" s="600"/>
      <c r="R28" s="600"/>
      <c r="S28" s="600"/>
      <c r="T28" s="600"/>
      <c r="U28" s="600"/>
      <c r="V28" s="600"/>
      <c r="W28" s="601"/>
      <c r="X28" s="601"/>
      <c r="Y28" s="602"/>
      <c r="Z28" s="599"/>
      <c r="AC28" s="602"/>
    </row>
    <row r="29" spans="1:29" ht="23.15" customHeight="1">
      <c r="A29" s="595">
        <v>26</v>
      </c>
      <c r="B29" s="596"/>
      <c r="C29" s="597"/>
      <c r="D29" s="761"/>
      <c r="E29" s="1008"/>
      <c r="F29" s="1009"/>
      <c r="G29" s="574">
        <f t="shared" si="3"/>
        <v>0</v>
      </c>
      <c r="H29" s="575">
        <f t="shared" si="1"/>
        <v>0</v>
      </c>
      <c r="I29" s="743">
        <f t="shared" si="2"/>
        <v>0</v>
      </c>
      <c r="J29" s="603"/>
      <c r="K29" s="728"/>
      <c r="L29" s="598"/>
      <c r="M29" s="599"/>
      <c r="N29" s="600"/>
      <c r="O29" s="600"/>
      <c r="P29" s="600"/>
      <c r="Q29" s="600"/>
      <c r="R29" s="600"/>
      <c r="S29" s="600"/>
      <c r="T29" s="600"/>
      <c r="U29" s="600"/>
      <c r="V29" s="600"/>
      <c r="W29" s="601"/>
      <c r="X29" s="601"/>
      <c r="Y29" s="602"/>
      <c r="Z29" s="599"/>
      <c r="AC29" s="602"/>
    </row>
    <row r="30" spans="1:29" ht="23.15" customHeight="1">
      <c r="A30" s="595">
        <v>27</v>
      </c>
      <c r="B30" s="596"/>
      <c r="C30" s="597"/>
      <c r="D30" s="761"/>
      <c r="E30" s="1008"/>
      <c r="F30" s="1009"/>
      <c r="G30" s="574">
        <f t="shared" si="3"/>
        <v>0</v>
      </c>
      <c r="H30" s="575">
        <f t="shared" si="1"/>
        <v>0</v>
      </c>
      <c r="I30" s="743">
        <f t="shared" si="2"/>
        <v>0</v>
      </c>
      <c r="J30" s="603"/>
      <c r="K30" s="728"/>
      <c r="L30" s="598"/>
      <c r="M30" s="599"/>
      <c r="N30" s="600"/>
      <c r="O30" s="600"/>
      <c r="P30" s="600"/>
      <c r="Q30" s="600"/>
      <c r="R30" s="600"/>
      <c r="S30" s="600"/>
      <c r="T30" s="600"/>
      <c r="U30" s="600"/>
      <c r="V30" s="600"/>
      <c r="W30" s="601"/>
      <c r="X30" s="601"/>
      <c r="Y30" s="602"/>
      <c r="Z30" s="599"/>
      <c r="AC30" s="602"/>
    </row>
    <row r="31" spans="1:29" ht="23.15" customHeight="1">
      <c r="A31" s="595">
        <v>28</v>
      </c>
      <c r="B31" s="596"/>
      <c r="C31" s="597"/>
      <c r="D31" s="761"/>
      <c r="E31" s="1008"/>
      <c r="F31" s="1009"/>
      <c r="G31" s="574">
        <f t="shared" ref="G31:G42" si="4">SUM(J31:L31)</f>
        <v>0</v>
      </c>
      <c r="H31" s="575">
        <f t="shared" ref="H31:H42" si="5">SUM(M31:Y31)</f>
        <v>0</v>
      </c>
      <c r="I31" s="743">
        <f t="shared" si="2"/>
        <v>0</v>
      </c>
      <c r="J31" s="603"/>
      <c r="K31" s="728"/>
      <c r="L31" s="598"/>
      <c r="M31" s="599"/>
      <c r="N31" s="600"/>
      <c r="O31" s="600"/>
      <c r="P31" s="600"/>
      <c r="Q31" s="600"/>
      <c r="R31" s="600"/>
      <c r="S31" s="600"/>
      <c r="T31" s="600"/>
      <c r="U31" s="600"/>
      <c r="V31" s="600"/>
      <c r="W31" s="601"/>
      <c r="X31" s="601"/>
      <c r="Y31" s="602"/>
      <c r="Z31" s="599"/>
      <c r="AC31" s="602"/>
    </row>
    <row r="32" spans="1:29" ht="23.15" customHeight="1">
      <c r="A32" s="595">
        <v>29</v>
      </c>
      <c r="B32" s="596"/>
      <c r="C32" s="597"/>
      <c r="D32" s="761"/>
      <c r="E32" s="1008"/>
      <c r="F32" s="1009"/>
      <c r="G32" s="574">
        <f t="shared" si="4"/>
        <v>0</v>
      </c>
      <c r="H32" s="575">
        <f t="shared" si="5"/>
        <v>0</v>
      </c>
      <c r="I32" s="743">
        <f t="shared" si="2"/>
        <v>0</v>
      </c>
      <c r="J32" s="603"/>
      <c r="K32" s="728"/>
      <c r="L32" s="598"/>
      <c r="M32" s="599"/>
      <c r="N32" s="600"/>
      <c r="O32" s="600"/>
      <c r="P32" s="600"/>
      <c r="Q32" s="600"/>
      <c r="R32" s="600"/>
      <c r="S32" s="600"/>
      <c r="T32" s="600"/>
      <c r="U32" s="600"/>
      <c r="V32" s="600"/>
      <c r="W32" s="601"/>
      <c r="X32" s="601"/>
      <c r="Y32" s="602"/>
      <c r="Z32" s="599"/>
      <c r="AC32" s="602"/>
    </row>
    <row r="33" spans="1:29" ht="23.15" customHeight="1">
      <c r="A33" s="595">
        <v>30</v>
      </c>
      <c r="B33" s="596"/>
      <c r="C33" s="597"/>
      <c r="D33" s="761"/>
      <c r="E33" s="1008"/>
      <c r="F33" s="1009"/>
      <c r="G33" s="574">
        <f t="shared" si="4"/>
        <v>0</v>
      </c>
      <c r="H33" s="575">
        <f t="shared" si="5"/>
        <v>0</v>
      </c>
      <c r="I33" s="743">
        <f t="shared" si="2"/>
        <v>0</v>
      </c>
      <c r="J33" s="603"/>
      <c r="K33" s="728"/>
      <c r="L33" s="598"/>
      <c r="M33" s="599"/>
      <c r="N33" s="600"/>
      <c r="O33" s="600"/>
      <c r="P33" s="600"/>
      <c r="Q33" s="600"/>
      <c r="R33" s="600"/>
      <c r="S33" s="600"/>
      <c r="T33" s="600"/>
      <c r="U33" s="600"/>
      <c r="V33" s="600"/>
      <c r="W33" s="601"/>
      <c r="X33" s="601"/>
      <c r="Y33" s="602"/>
      <c r="Z33" s="599"/>
      <c r="AC33" s="602"/>
    </row>
    <row r="34" spans="1:29" ht="23.15" customHeight="1">
      <c r="A34" s="595">
        <v>30</v>
      </c>
      <c r="B34" s="596"/>
      <c r="C34" s="597"/>
      <c r="D34" s="761"/>
      <c r="E34" s="1008"/>
      <c r="F34" s="1009"/>
      <c r="G34" s="574">
        <f t="shared" si="4"/>
        <v>0</v>
      </c>
      <c r="H34" s="575">
        <f t="shared" si="5"/>
        <v>0</v>
      </c>
      <c r="I34" s="743">
        <f t="shared" si="2"/>
        <v>0</v>
      </c>
      <c r="J34" s="603"/>
      <c r="K34" s="728"/>
      <c r="L34" s="598"/>
      <c r="M34" s="599"/>
      <c r="N34" s="600"/>
      <c r="O34" s="600"/>
      <c r="P34" s="600"/>
      <c r="Q34" s="600"/>
      <c r="R34" s="600"/>
      <c r="S34" s="600"/>
      <c r="T34" s="600"/>
      <c r="U34" s="600"/>
      <c r="V34" s="600"/>
      <c r="W34" s="601"/>
      <c r="X34" s="601"/>
      <c r="Y34" s="602"/>
      <c r="Z34" s="599"/>
      <c r="AC34" s="602"/>
    </row>
    <row r="35" spans="1:29" ht="23.15" customHeight="1">
      <c r="A35" s="595">
        <v>30</v>
      </c>
      <c r="B35" s="596"/>
      <c r="C35" s="597"/>
      <c r="D35" s="761"/>
      <c r="E35" s="1008"/>
      <c r="F35" s="1009"/>
      <c r="G35" s="574">
        <f t="shared" si="4"/>
        <v>0</v>
      </c>
      <c r="H35" s="575">
        <f t="shared" si="5"/>
        <v>0</v>
      </c>
      <c r="I35" s="743">
        <f t="shared" si="2"/>
        <v>0</v>
      </c>
      <c r="J35" s="603"/>
      <c r="K35" s="728"/>
      <c r="L35" s="598"/>
      <c r="M35" s="599"/>
      <c r="N35" s="600"/>
      <c r="O35" s="600"/>
      <c r="P35" s="600"/>
      <c r="Q35" s="600"/>
      <c r="R35" s="600"/>
      <c r="S35" s="600"/>
      <c r="T35" s="600"/>
      <c r="U35" s="600"/>
      <c r="V35" s="600"/>
      <c r="W35" s="601"/>
      <c r="X35" s="601"/>
      <c r="Y35" s="602"/>
      <c r="Z35" s="599"/>
      <c r="AC35" s="602"/>
    </row>
    <row r="36" spans="1:29" ht="23.15" customHeight="1">
      <c r="A36" s="595">
        <v>30</v>
      </c>
      <c r="B36" s="596"/>
      <c r="C36" s="597"/>
      <c r="D36" s="761"/>
      <c r="E36" s="1008"/>
      <c r="F36" s="1009"/>
      <c r="G36" s="574">
        <f t="shared" si="4"/>
        <v>0</v>
      </c>
      <c r="H36" s="575">
        <f t="shared" si="5"/>
        <v>0</v>
      </c>
      <c r="I36" s="743">
        <f t="shared" si="2"/>
        <v>0</v>
      </c>
      <c r="J36" s="603"/>
      <c r="K36" s="728"/>
      <c r="L36" s="598"/>
      <c r="M36" s="599"/>
      <c r="N36" s="600"/>
      <c r="O36" s="600"/>
      <c r="P36" s="600"/>
      <c r="Q36" s="600"/>
      <c r="R36" s="600"/>
      <c r="S36" s="600"/>
      <c r="T36" s="600"/>
      <c r="U36" s="600"/>
      <c r="V36" s="600"/>
      <c r="W36" s="601"/>
      <c r="X36" s="601"/>
      <c r="Y36" s="602"/>
      <c r="Z36" s="599"/>
      <c r="AC36" s="602"/>
    </row>
    <row r="37" spans="1:29" ht="23.15" customHeight="1">
      <c r="A37" s="595">
        <v>30</v>
      </c>
      <c r="B37" s="596"/>
      <c r="C37" s="597"/>
      <c r="D37" s="761"/>
      <c r="E37" s="1008"/>
      <c r="F37" s="1009"/>
      <c r="G37" s="574">
        <f t="shared" si="4"/>
        <v>0</v>
      </c>
      <c r="H37" s="575">
        <f t="shared" si="5"/>
        <v>0</v>
      </c>
      <c r="I37" s="743">
        <f t="shared" si="2"/>
        <v>0</v>
      </c>
      <c r="J37" s="603"/>
      <c r="K37" s="728"/>
      <c r="L37" s="598"/>
      <c r="M37" s="599"/>
      <c r="N37" s="600"/>
      <c r="O37" s="600"/>
      <c r="P37" s="600"/>
      <c r="Q37" s="600"/>
      <c r="R37" s="600"/>
      <c r="S37" s="600"/>
      <c r="T37" s="600"/>
      <c r="U37" s="600"/>
      <c r="V37" s="600"/>
      <c r="W37" s="601"/>
      <c r="X37" s="601"/>
      <c r="Y37" s="602"/>
      <c r="Z37" s="599"/>
      <c r="AC37" s="602"/>
    </row>
    <row r="38" spans="1:29" ht="23.15" customHeight="1">
      <c r="A38" s="595">
        <v>30</v>
      </c>
      <c r="B38" s="596"/>
      <c r="C38" s="597"/>
      <c r="D38" s="761"/>
      <c r="E38" s="1008"/>
      <c r="F38" s="1009"/>
      <c r="G38" s="574">
        <f t="shared" si="4"/>
        <v>0</v>
      </c>
      <c r="H38" s="575">
        <f t="shared" si="5"/>
        <v>0</v>
      </c>
      <c r="I38" s="743">
        <f t="shared" si="2"/>
        <v>0</v>
      </c>
      <c r="J38" s="603"/>
      <c r="K38" s="728"/>
      <c r="L38" s="598"/>
      <c r="M38" s="599"/>
      <c r="N38" s="600"/>
      <c r="O38" s="600"/>
      <c r="P38" s="600"/>
      <c r="Q38" s="600"/>
      <c r="R38" s="600"/>
      <c r="S38" s="600"/>
      <c r="T38" s="600"/>
      <c r="U38" s="600"/>
      <c r="V38" s="600"/>
      <c r="W38" s="601"/>
      <c r="X38" s="601"/>
      <c r="Y38" s="602"/>
      <c r="Z38" s="599"/>
      <c r="AC38" s="602"/>
    </row>
    <row r="39" spans="1:29" ht="23.15" customHeight="1">
      <c r="A39" s="595">
        <v>30</v>
      </c>
      <c r="B39" s="596"/>
      <c r="C39" s="597"/>
      <c r="D39" s="761"/>
      <c r="E39" s="1008"/>
      <c r="F39" s="1009"/>
      <c r="G39" s="574">
        <f t="shared" si="4"/>
        <v>0</v>
      </c>
      <c r="H39" s="575">
        <f t="shared" si="5"/>
        <v>0</v>
      </c>
      <c r="I39" s="743">
        <f t="shared" si="2"/>
        <v>0</v>
      </c>
      <c r="J39" s="603"/>
      <c r="K39" s="728"/>
      <c r="L39" s="598"/>
      <c r="M39" s="599"/>
      <c r="N39" s="600"/>
      <c r="O39" s="600"/>
      <c r="P39" s="600"/>
      <c r="Q39" s="600"/>
      <c r="R39" s="600"/>
      <c r="S39" s="600"/>
      <c r="T39" s="600"/>
      <c r="U39" s="600"/>
      <c r="V39" s="600"/>
      <c r="W39" s="601"/>
      <c r="X39" s="601"/>
      <c r="Y39" s="602"/>
      <c r="Z39" s="599"/>
      <c r="AC39" s="602"/>
    </row>
    <row r="40" spans="1:29" ht="23.15" customHeight="1">
      <c r="A40" s="595">
        <v>30</v>
      </c>
      <c r="B40" s="596"/>
      <c r="C40" s="597"/>
      <c r="D40" s="761"/>
      <c r="E40" s="1008"/>
      <c r="F40" s="1009"/>
      <c r="G40" s="574">
        <f t="shared" si="4"/>
        <v>0</v>
      </c>
      <c r="H40" s="575">
        <f t="shared" si="5"/>
        <v>0</v>
      </c>
      <c r="I40" s="743">
        <f t="shared" si="2"/>
        <v>0</v>
      </c>
      <c r="J40" s="603"/>
      <c r="K40" s="728"/>
      <c r="L40" s="598"/>
      <c r="M40" s="599"/>
      <c r="N40" s="600"/>
      <c r="O40" s="600"/>
      <c r="P40" s="600"/>
      <c r="Q40" s="600"/>
      <c r="R40" s="600"/>
      <c r="S40" s="600"/>
      <c r="T40" s="600"/>
      <c r="U40" s="600"/>
      <c r="V40" s="600"/>
      <c r="W40" s="601"/>
      <c r="X40" s="601"/>
      <c r="Y40" s="602"/>
      <c r="Z40" s="599"/>
      <c r="AC40" s="602"/>
    </row>
    <row r="41" spans="1:29" ht="23.15" customHeight="1">
      <c r="A41" s="595">
        <v>30</v>
      </c>
      <c r="B41" s="596"/>
      <c r="C41" s="597"/>
      <c r="D41" s="761"/>
      <c r="E41" s="1008"/>
      <c r="F41" s="1009"/>
      <c r="G41" s="574">
        <f t="shared" si="4"/>
        <v>0</v>
      </c>
      <c r="H41" s="575">
        <f t="shared" si="5"/>
        <v>0</v>
      </c>
      <c r="I41" s="743">
        <f t="shared" si="2"/>
        <v>0</v>
      </c>
      <c r="J41" s="603"/>
      <c r="K41" s="728"/>
      <c r="L41" s="598"/>
      <c r="M41" s="599"/>
      <c r="N41" s="600"/>
      <c r="O41" s="600"/>
      <c r="P41" s="600"/>
      <c r="Q41" s="600"/>
      <c r="R41" s="600"/>
      <c r="S41" s="600"/>
      <c r="T41" s="600"/>
      <c r="U41" s="600"/>
      <c r="V41" s="600"/>
      <c r="W41" s="601"/>
      <c r="X41" s="601"/>
      <c r="Y41" s="602"/>
      <c r="Z41" s="599"/>
      <c r="AC41" s="602"/>
    </row>
    <row r="42" spans="1:29" ht="23.15" customHeight="1">
      <c r="A42" s="595">
        <v>30</v>
      </c>
      <c r="B42" s="596"/>
      <c r="C42" s="597"/>
      <c r="D42" s="761"/>
      <c r="E42" s="1008"/>
      <c r="F42" s="1009"/>
      <c r="G42" s="574">
        <f t="shared" si="4"/>
        <v>0</v>
      </c>
      <c r="H42" s="575">
        <f t="shared" si="5"/>
        <v>0</v>
      </c>
      <c r="I42" s="743">
        <f t="shared" si="2"/>
        <v>0</v>
      </c>
      <c r="J42" s="603"/>
      <c r="K42" s="728"/>
      <c r="L42" s="598"/>
      <c r="M42" s="599"/>
      <c r="N42" s="600"/>
      <c r="O42" s="600"/>
      <c r="P42" s="600"/>
      <c r="Q42" s="600"/>
      <c r="R42" s="600"/>
      <c r="S42" s="600"/>
      <c r="T42" s="600"/>
      <c r="U42" s="600"/>
      <c r="V42" s="600"/>
      <c r="W42" s="601"/>
      <c r="X42" s="601"/>
      <c r="Y42" s="602"/>
      <c r="Z42" s="599"/>
      <c r="AC42" s="602"/>
    </row>
    <row r="43" spans="1:29" ht="23.15" customHeight="1">
      <c r="A43" s="595">
        <v>30</v>
      </c>
      <c r="B43" s="596"/>
      <c r="C43" s="597"/>
      <c r="D43" s="761"/>
      <c r="E43" s="1008"/>
      <c r="F43" s="1009"/>
      <c r="G43" s="574">
        <f t="shared" ref="G43:G49" si="6">SUM(J43:L43)</f>
        <v>0</v>
      </c>
      <c r="H43" s="575">
        <f t="shared" ref="H43:H49" si="7">SUM(M43:Y43)</f>
        <v>0</v>
      </c>
      <c r="I43" s="743">
        <f t="shared" si="2"/>
        <v>0</v>
      </c>
      <c r="J43" s="603"/>
      <c r="K43" s="728"/>
      <c r="L43" s="598"/>
      <c r="M43" s="599"/>
      <c r="N43" s="600"/>
      <c r="O43" s="600"/>
      <c r="P43" s="600"/>
      <c r="Q43" s="600"/>
      <c r="R43" s="600"/>
      <c r="S43" s="600"/>
      <c r="T43" s="600"/>
      <c r="U43" s="600"/>
      <c r="V43" s="600"/>
      <c r="W43" s="601"/>
      <c r="X43" s="601"/>
      <c r="Y43" s="602"/>
      <c r="Z43" s="599"/>
      <c r="AC43" s="602"/>
    </row>
    <row r="44" spans="1:29" ht="23.15" customHeight="1">
      <c r="A44" s="595">
        <v>30</v>
      </c>
      <c r="B44" s="596"/>
      <c r="C44" s="597"/>
      <c r="D44" s="761"/>
      <c r="E44" s="1008"/>
      <c r="F44" s="1009"/>
      <c r="G44" s="574">
        <f t="shared" si="6"/>
        <v>0</v>
      </c>
      <c r="H44" s="575">
        <f t="shared" si="7"/>
        <v>0</v>
      </c>
      <c r="I44" s="743">
        <f t="shared" si="2"/>
        <v>0</v>
      </c>
      <c r="J44" s="603"/>
      <c r="K44" s="728"/>
      <c r="L44" s="598"/>
      <c r="M44" s="599"/>
      <c r="N44" s="600"/>
      <c r="O44" s="600"/>
      <c r="P44" s="600"/>
      <c r="Q44" s="600"/>
      <c r="R44" s="600"/>
      <c r="S44" s="600"/>
      <c r="T44" s="600"/>
      <c r="U44" s="600"/>
      <c r="V44" s="600"/>
      <c r="W44" s="601"/>
      <c r="X44" s="601"/>
      <c r="Y44" s="602"/>
      <c r="Z44" s="599"/>
      <c r="AC44" s="602"/>
    </row>
    <row r="45" spans="1:29" ht="23.15" customHeight="1">
      <c r="A45" s="595">
        <v>30</v>
      </c>
      <c r="B45" s="596"/>
      <c r="C45" s="597"/>
      <c r="D45" s="761"/>
      <c r="E45" s="1008"/>
      <c r="F45" s="1009"/>
      <c r="G45" s="574">
        <f t="shared" si="6"/>
        <v>0</v>
      </c>
      <c r="H45" s="575">
        <f t="shared" si="7"/>
        <v>0</v>
      </c>
      <c r="I45" s="743">
        <f t="shared" si="2"/>
        <v>0</v>
      </c>
      <c r="J45" s="603"/>
      <c r="K45" s="728"/>
      <c r="L45" s="598"/>
      <c r="M45" s="599"/>
      <c r="N45" s="600"/>
      <c r="O45" s="600"/>
      <c r="P45" s="600"/>
      <c r="Q45" s="600"/>
      <c r="R45" s="600"/>
      <c r="S45" s="600"/>
      <c r="T45" s="600"/>
      <c r="U45" s="600"/>
      <c r="V45" s="600"/>
      <c r="W45" s="601"/>
      <c r="X45" s="601"/>
      <c r="Y45" s="602"/>
      <c r="Z45" s="599"/>
      <c r="AC45" s="602"/>
    </row>
    <row r="46" spans="1:29" ht="23.15" customHeight="1">
      <c r="A46" s="595">
        <v>30</v>
      </c>
      <c r="B46" s="596"/>
      <c r="C46" s="597"/>
      <c r="D46" s="761"/>
      <c r="E46" s="1008"/>
      <c r="F46" s="1009"/>
      <c r="G46" s="574">
        <f t="shared" si="6"/>
        <v>0</v>
      </c>
      <c r="H46" s="575">
        <f t="shared" si="7"/>
        <v>0</v>
      </c>
      <c r="I46" s="743">
        <f t="shared" si="2"/>
        <v>0</v>
      </c>
      <c r="J46" s="603"/>
      <c r="K46" s="728"/>
      <c r="L46" s="598"/>
      <c r="M46" s="599"/>
      <c r="N46" s="600"/>
      <c r="O46" s="600"/>
      <c r="P46" s="600"/>
      <c r="Q46" s="600"/>
      <c r="R46" s="600"/>
      <c r="S46" s="600"/>
      <c r="T46" s="600"/>
      <c r="U46" s="600"/>
      <c r="V46" s="600"/>
      <c r="W46" s="601"/>
      <c r="X46" s="601"/>
      <c r="Y46" s="602"/>
      <c r="Z46" s="599"/>
      <c r="AC46" s="602"/>
    </row>
    <row r="47" spans="1:29" ht="23.15" customHeight="1">
      <c r="A47" s="595">
        <v>30</v>
      </c>
      <c r="B47" s="596"/>
      <c r="C47" s="597"/>
      <c r="D47" s="761"/>
      <c r="E47" s="1008"/>
      <c r="F47" s="1009"/>
      <c r="G47" s="574">
        <f t="shared" si="6"/>
        <v>0</v>
      </c>
      <c r="H47" s="575">
        <f t="shared" si="7"/>
        <v>0</v>
      </c>
      <c r="I47" s="743">
        <f t="shared" si="2"/>
        <v>0</v>
      </c>
      <c r="J47" s="603"/>
      <c r="K47" s="728"/>
      <c r="L47" s="598"/>
      <c r="M47" s="599"/>
      <c r="N47" s="600"/>
      <c r="O47" s="600"/>
      <c r="P47" s="600"/>
      <c r="Q47" s="600"/>
      <c r="R47" s="600"/>
      <c r="S47" s="600"/>
      <c r="T47" s="600"/>
      <c r="U47" s="600"/>
      <c r="V47" s="600"/>
      <c r="W47" s="601"/>
      <c r="X47" s="601"/>
      <c r="Y47" s="602"/>
      <c r="Z47" s="599"/>
      <c r="AC47" s="602"/>
    </row>
    <row r="48" spans="1:29" ht="23.15" customHeight="1">
      <c r="A48" s="595">
        <v>30</v>
      </c>
      <c r="B48" s="596"/>
      <c r="C48" s="597"/>
      <c r="D48" s="761"/>
      <c r="E48" s="1008"/>
      <c r="F48" s="1009"/>
      <c r="G48" s="574">
        <f t="shared" si="6"/>
        <v>0</v>
      </c>
      <c r="H48" s="575">
        <f t="shared" si="7"/>
        <v>0</v>
      </c>
      <c r="I48" s="743">
        <f t="shared" si="2"/>
        <v>0</v>
      </c>
      <c r="J48" s="603"/>
      <c r="K48" s="728"/>
      <c r="L48" s="598"/>
      <c r="M48" s="599"/>
      <c r="N48" s="600"/>
      <c r="O48" s="600"/>
      <c r="P48" s="600"/>
      <c r="Q48" s="600"/>
      <c r="R48" s="600"/>
      <c r="S48" s="600"/>
      <c r="T48" s="600"/>
      <c r="U48" s="600"/>
      <c r="V48" s="600"/>
      <c r="W48" s="601"/>
      <c r="X48" s="601"/>
      <c r="Y48" s="602"/>
      <c r="Z48" s="599"/>
      <c r="AC48" s="602"/>
    </row>
    <row r="49" spans="1:29" ht="23.15" customHeight="1" thickBot="1">
      <c r="A49" s="595">
        <v>30</v>
      </c>
      <c r="B49" s="596"/>
      <c r="C49" s="597"/>
      <c r="D49" s="761"/>
      <c r="E49" s="1008"/>
      <c r="F49" s="1009"/>
      <c r="G49" s="574">
        <f t="shared" si="6"/>
        <v>0</v>
      </c>
      <c r="H49" s="575">
        <f t="shared" si="7"/>
        <v>0</v>
      </c>
      <c r="I49" s="743">
        <f t="shared" si="2"/>
        <v>0</v>
      </c>
      <c r="J49" s="603"/>
      <c r="K49" s="728"/>
      <c r="L49" s="598"/>
      <c r="M49" s="599"/>
      <c r="N49" s="600"/>
      <c r="O49" s="600"/>
      <c r="P49" s="600"/>
      <c r="Q49" s="600"/>
      <c r="R49" s="600"/>
      <c r="S49" s="600"/>
      <c r="T49" s="600"/>
      <c r="U49" s="600"/>
      <c r="V49" s="600"/>
      <c r="W49" s="601"/>
      <c r="X49" s="601"/>
      <c r="Y49" s="602"/>
      <c r="Z49" s="599"/>
      <c r="AC49" s="602"/>
    </row>
    <row r="50" spans="1:29" ht="30" customHeight="1" thickBot="1">
      <c r="A50" s="604"/>
      <c r="B50" s="605"/>
      <c r="C50" s="605"/>
      <c r="E50" s="1138" t="s">
        <v>84</v>
      </c>
      <c r="F50" s="1139"/>
      <c r="G50" s="606">
        <f t="shared" ref="G50:Z50" si="8">SUM(G4:G49)</f>
        <v>0</v>
      </c>
      <c r="H50" s="606">
        <f t="shared" si="8"/>
        <v>0</v>
      </c>
      <c r="I50" s="766">
        <f>SUM(I4:I49)</f>
        <v>0</v>
      </c>
      <c r="J50" s="606">
        <f t="shared" si="8"/>
        <v>0</v>
      </c>
      <c r="K50" s="606">
        <f t="shared" si="8"/>
        <v>0</v>
      </c>
      <c r="L50" s="766">
        <f t="shared" si="8"/>
        <v>0</v>
      </c>
      <c r="M50" s="606">
        <f t="shared" si="8"/>
        <v>0</v>
      </c>
      <c r="N50" s="606">
        <f t="shared" si="8"/>
        <v>0</v>
      </c>
      <c r="O50" s="606">
        <f t="shared" si="8"/>
        <v>0</v>
      </c>
      <c r="P50" s="606">
        <f t="shared" si="8"/>
        <v>0</v>
      </c>
      <c r="Q50" s="606">
        <f t="shared" si="8"/>
        <v>0</v>
      </c>
      <c r="R50" s="606">
        <f t="shared" si="8"/>
        <v>0</v>
      </c>
      <c r="S50" s="606">
        <f t="shared" si="8"/>
        <v>0</v>
      </c>
      <c r="T50" s="606">
        <f t="shared" si="8"/>
        <v>0</v>
      </c>
      <c r="U50" s="607">
        <f t="shared" si="8"/>
        <v>0</v>
      </c>
      <c r="V50" s="607">
        <f t="shared" si="8"/>
        <v>0</v>
      </c>
      <c r="W50" s="607">
        <f t="shared" si="8"/>
        <v>0</v>
      </c>
      <c r="X50" s="607">
        <f t="shared" si="8"/>
        <v>0</v>
      </c>
      <c r="Y50" s="608">
        <f t="shared" si="8"/>
        <v>0</v>
      </c>
      <c r="Z50" s="853">
        <f t="shared" si="8"/>
        <v>0</v>
      </c>
      <c r="AC50" s="869">
        <f t="shared" ref="AC50" si="9">SUM(AC4:AC49)</f>
        <v>0</v>
      </c>
    </row>
    <row r="51" spans="1:29" ht="30" customHeight="1" thickTop="1" thickBot="1">
      <c r="A51" s="970" t="s">
        <v>85</v>
      </c>
      <c r="B51" s="971"/>
      <c r="C51" s="971"/>
      <c r="D51" s="972"/>
      <c r="E51" s="763"/>
      <c r="F51" s="609">
        <f>'BEGIN HERE'!J3</f>
        <v>0</v>
      </c>
      <c r="G51" s="986" t="s">
        <v>86</v>
      </c>
      <c r="H51" s="987"/>
      <c r="I51" s="988"/>
      <c r="J51" s="981">
        <f>L50+J50+K50</f>
        <v>0</v>
      </c>
      <c r="K51" s="1002"/>
      <c r="L51" s="982"/>
      <c r="M51" s="953"/>
      <c r="N51" s="954"/>
      <c r="O51" s="954"/>
      <c r="P51" s="610"/>
      <c r="Q51" s="1014" t="s">
        <v>87</v>
      </c>
      <c r="R51" s="988"/>
      <c r="S51" s="981">
        <f>SUM(M50:Y50)</f>
        <v>0</v>
      </c>
      <c r="T51" s="982"/>
      <c r="U51" s="611"/>
      <c r="V51" s="611"/>
      <c r="W51" s="611"/>
      <c r="X51" s="1140" t="s">
        <v>88</v>
      </c>
      <c r="Y51" s="1141"/>
      <c r="Z51" s="776">
        <f>Z50</f>
        <v>0</v>
      </c>
    </row>
    <row r="52" spans="1:29" ht="30" customHeight="1" thickTop="1" thickBot="1">
      <c r="A52" s="612"/>
      <c r="B52" s="613"/>
      <c r="C52" s="613"/>
      <c r="D52" s="613"/>
      <c r="E52" s="613"/>
      <c r="F52" s="613"/>
      <c r="G52" s="613"/>
      <c r="H52" s="613"/>
      <c r="I52" s="613"/>
      <c r="J52" s="613"/>
      <c r="K52" s="613"/>
      <c r="L52" s="613"/>
      <c r="M52" s="613"/>
      <c r="N52" s="613"/>
      <c r="O52" s="613"/>
      <c r="P52" s="613"/>
      <c r="Q52" s="1142" t="s">
        <v>89</v>
      </c>
      <c r="R52" s="1143"/>
      <c r="S52" s="1144">
        <f>S51+Z51</f>
        <v>0</v>
      </c>
      <c r="T52" s="1145"/>
      <c r="U52" s="614"/>
    </row>
    <row r="53" spans="1:29" ht="30" customHeight="1" thickTop="1" thickBot="1">
      <c r="A53" s="612"/>
      <c r="B53" s="613"/>
      <c r="C53" s="613"/>
      <c r="D53" s="613"/>
      <c r="E53" s="613"/>
      <c r="F53" s="613"/>
      <c r="G53" s="613"/>
      <c r="H53" s="613"/>
      <c r="I53" s="613"/>
      <c r="J53" s="613"/>
      <c r="K53" s="613"/>
      <c r="L53" s="613"/>
      <c r="M53" s="613"/>
      <c r="N53" s="613"/>
      <c r="O53" s="613"/>
      <c r="P53" s="613"/>
      <c r="Q53" s="813"/>
      <c r="R53" s="813"/>
      <c r="S53" s="801"/>
      <c r="T53" s="801"/>
      <c r="U53" s="613"/>
    </row>
    <row r="54" spans="1:29" s="615" customFormat="1" ht="34.5" customHeight="1" thickBot="1">
      <c r="B54" s="616"/>
      <c r="C54" s="616"/>
      <c r="D54" s="616"/>
      <c r="E54" s="616"/>
      <c r="F54" s="999" t="s">
        <v>90</v>
      </c>
      <c r="G54" s="960"/>
      <c r="H54" s="960"/>
      <c r="I54" s="960"/>
      <c r="J54" s="960"/>
      <c r="K54" s="960"/>
      <c r="L54" s="961"/>
      <c r="M54" s="979" t="str">
        <f>C2</f>
        <v>January</v>
      </c>
      <c r="N54" s="980"/>
      <c r="O54" s="617">
        <f>'BEGIN HERE'!J6</f>
        <v>0</v>
      </c>
      <c r="P54" s="960" t="s">
        <v>91</v>
      </c>
      <c r="Q54" s="960"/>
      <c r="R54" s="960"/>
      <c r="S54" s="961"/>
      <c r="T54" s="618" t="str">
        <f>M54</f>
        <v>January</v>
      </c>
      <c r="U54" s="617">
        <f>O54</f>
        <v>0</v>
      </c>
    </row>
    <row r="55" spans="1:29" s="623" customFormat="1" ht="46.5" customHeight="1" thickBot="1">
      <c r="A55" s="619"/>
      <c r="B55" s="620"/>
      <c r="C55" s="620"/>
      <c r="D55" s="620"/>
      <c r="E55" s="620"/>
      <c r="F55" s="989" t="s">
        <v>92</v>
      </c>
      <c r="G55" s="990"/>
      <c r="H55" s="991"/>
      <c r="I55" s="767"/>
      <c r="J55" s="973" t="s">
        <v>93</v>
      </c>
      <c r="K55" s="974"/>
      <c r="L55" s="975"/>
      <c r="M55" s="951"/>
      <c r="N55" s="952"/>
      <c r="O55" s="704"/>
      <c r="P55" s="957" t="s">
        <v>94</v>
      </c>
      <c r="Q55" s="958"/>
      <c r="R55" s="958"/>
      <c r="S55" s="959"/>
      <c r="T55" s="621"/>
      <c r="U55" s="622"/>
    </row>
    <row r="56" spans="1:29" ht="36.75" customHeight="1" thickBot="1">
      <c r="A56" s="624"/>
      <c r="B56" s="625"/>
      <c r="C56" s="625"/>
      <c r="D56" s="625"/>
      <c r="E56" s="751"/>
      <c r="F56" s="627"/>
      <c r="G56" s="627"/>
      <c r="H56" s="627"/>
      <c r="I56" s="627"/>
      <c r="J56" s="627"/>
      <c r="K56" s="627"/>
      <c r="L56" s="627"/>
      <c r="M56" s="627"/>
      <c r="N56" s="628"/>
      <c r="O56" s="705"/>
      <c r="P56" s="629" t="s">
        <v>95</v>
      </c>
      <c r="Q56" s="957" t="s">
        <v>96</v>
      </c>
      <c r="R56" s="958"/>
      <c r="S56" s="959"/>
      <c r="T56" s="621"/>
      <c r="U56" s="1148"/>
      <c r="V56" s="1149"/>
      <c r="W56" s="1149"/>
      <c r="X56" s="630"/>
    </row>
    <row r="57" spans="1:29" ht="30" customHeight="1" thickBot="1">
      <c r="A57" s="933" t="s">
        <v>410</v>
      </c>
      <c r="B57" s="934"/>
      <c r="C57" s="934"/>
      <c r="D57" s="935"/>
      <c r="E57" s="864">
        <f>'BEGIN HERE'!J11</f>
        <v>0</v>
      </c>
      <c r="F57" s="997" t="s">
        <v>97</v>
      </c>
      <c r="G57" s="997"/>
      <c r="H57" s="997"/>
      <c r="I57" s="997"/>
      <c r="J57" s="997"/>
      <c r="K57" s="997"/>
      <c r="L57" s="998"/>
      <c r="M57" s="1003">
        <f>'BEGIN HERE'!J9</f>
        <v>0</v>
      </c>
      <c r="N57" s="1004"/>
      <c r="O57" s="705"/>
      <c r="P57" s="632" t="s">
        <v>98</v>
      </c>
      <c r="Q57" s="976" t="s">
        <v>99</v>
      </c>
      <c r="R57" s="977"/>
      <c r="S57" s="978"/>
      <c r="T57" s="633"/>
      <c r="U57" s="983" t="s">
        <v>100</v>
      </c>
      <c r="V57" s="984"/>
      <c r="W57" s="985"/>
    </row>
    <row r="58" spans="1:29" ht="37.5" customHeight="1" thickBot="1">
      <c r="A58" s="969"/>
      <c r="B58" s="969"/>
      <c r="C58" s="969"/>
      <c r="D58" s="969"/>
      <c r="E58" s="752"/>
      <c r="F58" s="992" t="s">
        <v>55</v>
      </c>
      <c r="G58" s="993"/>
      <c r="H58" s="993"/>
      <c r="I58" s="994"/>
      <c r="J58" s="1007" t="str">
        <f>C2</f>
        <v>January</v>
      </c>
      <c r="K58" s="993"/>
      <c r="L58" s="994"/>
      <c r="M58" s="1005" t="s">
        <v>101</v>
      </c>
      <c r="N58" s="1006"/>
      <c r="O58" s="706"/>
      <c r="P58" s="634" t="s">
        <v>102</v>
      </c>
      <c r="Q58" s="635" t="s">
        <v>103</v>
      </c>
      <c r="R58" s="962" t="s">
        <v>104</v>
      </c>
      <c r="S58" s="963"/>
      <c r="T58" s="634" t="s">
        <v>102</v>
      </c>
      <c r="U58" s="636" t="s">
        <v>103</v>
      </c>
      <c r="V58" s="967" t="s">
        <v>104</v>
      </c>
      <c r="W58" s="968"/>
    </row>
    <row r="59" spans="1:29" ht="25" customHeight="1">
      <c r="A59" s="1112"/>
      <c r="B59" s="1112"/>
      <c r="C59" s="1112"/>
      <c r="D59" s="1112"/>
      <c r="E59" s="753"/>
      <c r="F59" s="1150" t="s">
        <v>105</v>
      </c>
      <c r="G59" s="1151"/>
      <c r="H59" s="1151"/>
      <c r="I59" s="1152"/>
      <c r="J59" s="966">
        <f>J50</f>
        <v>0</v>
      </c>
      <c r="K59" s="966"/>
      <c r="L59" s="966"/>
      <c r="M59" s="1104">
        <f>J59</f>
        <v>0</v>
      </c>
      <c r="N59" s="1104"/>
      <c r="O59" s="707"/>
      <c r="P59" s="637"/>
      <c r="Q59" s="638"/>
      <c r="R59" s="930"/>
      <c r="S59" s="931"/>
      <c r="T59" s="637"/>
      <c r="U59" s="639"/>
      <c r="V59" s="930"/>
      <c r="W59" s="931"/>
    </row>
    <row r="60" spans="1:29" ht="25" customHeight="1">
      <c r="A60" s="564"/>
      <c r="E60" s="754"/>
      <c r="F60" s="1056" t="s">
        <v>81</v>
      </c>
      <c r="G60" s="1057"/>
      <c r="H60" s="1057"/>
      <c r="I60" s="1058"/>
      <c r="J60" s="1146">
        <f>K50</f>
        <v>0</v>
      </c>
      <c r="K60" s="1146"/>
      <c r="L60" s="1146"/>
      <c r="M60" s="1147">
        <f>J60</f>
        <v>0</v>
      </c>
      <c r="N60" s="1147"/>
      <c r="O60" s="707"/>
      <c r="P60" s="637"/>
      <c r="Q60" s="638"/>
      <c r="R60" s="715"/>
      <c r="S60" s="716"/>
      <c r="T60" s="637"/>
      <c r="U60" s="639"/>
      <c r="V60" s="715"/>
      <c r="W60" s="716"/>
    </row>
    <row r="61" spans="1:29" ht="25" customHeight="1" thickBot="1">
      <c r="A61" s="564"/>
      <c r="E61" s="754"/>
      <c r="F61" s="1153" t="s">
        <v>68</v>
      </c>
      <c r="G61" s="1154"/>
      <c r="H61" s="1154"/>
      <c r="I61" s="1155"/>
      <c r="J61" s="1126">
        <f>L50</f>
        <v>0</v>
      </c>
      <c r="K61" s="1126"/>
      <c r="L61" s="1126"/>
      <c r="M61" s="1126">
        <f>J61</f>
        <v>0</v>
      </c>
      <c r="N61" s="1126"/>
      <c r="O61" s="707"/>
      <c r="P61" s="637"/>
      <c r="Q61" s="640"/>
      <c r="R61" s="930"/>
      <c r="S61" s="931"/>
      <c r="T61" s="637"/>
      <c r="U61" s="639"/>
      <c r="V61" s="930"/>
      <c r="W61" s="931"/>
    </row>
    <row r="62" spans="1:29" ht="30.75" customHeight="1" thickBot="1">
      <c r="B62" s="625"/>
      <c r="C62" s="625"/>
      <c r="D62" s="625"/>
      <c r="E62" s="751"/>
      <c r="F62" s="1129" t="s">
        <v>106</v>
      </c>
      <c r="G62" s="1130"/>
      <c r="H62" s="1130"/>
      <c r="I62" s="1131"/>
      <c r="J62" s="1132">
        <f>SUM(J59:J61)</f>
        <v>0</v>
      </c>
      <c r="K62" s="1133"/>
      <c r="L62" s="1134"/>
      <c r="M62" s="1046">
        <f>SUM(M59:M61)</f>
        <v>0</v>
      </c>
      <c r="N62" s="1047"/>
      <c r="O62" s="707"/>
      <c r="P62" s="637"/>
      <c r="Q62" s="638"/>
      <c r="R62" s="930"/>
      <c r="S62" s="931"/>
      <c r="T62" s="637"/>
      <c r="U62" s="639"/>
      <c r="V62" s="930"/>
      <c r="W62" s="931"/>
    </row>
    <row r="63" spans="1:29" ht="25" customHeight="1" thickBot="1">
      <c r="A63" s="936"/>
      <c r="B63" s="936"/>
      <c r="C63" s="936"/>
      <c r="D63" s="936"/>
      <c r="E63" s="755"/>
      <c r="F63" s="992" t="s">
        <v>107</v>
      </c>
      <c r="G63" s="993"/>
      <c r="H63" s="993"/>
      <c r="I63" s="994"/>
      <c r="J63" s="964" t="str">
        <f>C2</f>
        <v>January</v>
      </c>
      <c r="K63" s="1127"/>
      <c r="L63" s="1128"/>
      <c r="M63" s="964" t="s">
        <v>101</v>
      </c>
      <c r="N63" s="965"/>
      <c r="O63" s="708"/>
      <c r="P63" s="637"/>
      <c r="Q63" s="638"/>
      <c r="R63" s="930"/>
      <c r="S63" s="931"/>
      <c r="T63" s="637"/>
      <c r="U63" s="639"/>
      <c r="V63" s="930"/>
      <c r="W63" s="931"/>
    </row>
    <row r="64" spans="1:29" ht="25" customHeight="1">
      <c r="E64" s="754"/>
      <c r="F64" s="1150" t="str">
        <f>M3</f>
        <v>CUPE Per Capita</v>
      </c>
      <c r="G64" s="1151"/>
      <c r="H64" s="1151"/>
      <c r="I64" s="1152"/>
      <c r="J64" s="966">
        <f>M50</f>
        <v>0</v>
      </c>
      <c r="K64" s="966"/>
      <c r="L64" s="966"/>
      <c r="M64" s="966">
        <f>J64</f>
        <v>0</v>
      </c>
      <c r="N64" s="966"/>
      <c r="O64" s="707"/>
      <c r="P64" s="637"/>
      <c r="Q64" s="638"/>
      <c r="R64" s="930"/>
      <c r="S64" s="931"/>
      <c r="T64" s="637"/>
      <c r="U64" s="639"/>
      <c r="V64" s="930"/>
      <c r="W64" s="931"/>
    </row>
    <row r="65" spans="1:23" ht="25" customHeight="1">
      <c r="E65" s="754"/>
      <c r="F65" s="1056" t="str">
        <f>N3</f>
        <v>Affiliation Fees</v>
      </c>
      <c r="G65" s="1057"/>
      <c r="H65" s="1057"/>
      <c r="I65" s="1058"/>
      <c r="J65" s="948">
        <f>N50</f>
        <v>0</v>
      </c>
      <c r="K65" s="948"/>
      <c r="L65" s="948"/>
      <c r="M65" s="948">
        <f t="shared" ref="M65:M76" si="10">J65</f>
        <v>0</v>
      </c>
      <c r="N65" s="948"/>
      <c r="O65" s="707"/>
      <c r="P65" s="637"/>
      <c r="Q65" s="638"/>
      <c r="R65" s="930"/>
      <c r="S65" s="931"/>
      <c r="T65" s="637"/>
      <c r="U65" s="639"/>
      <c r="V65" s="930"/>
      <c r="W65" s="931"/>
    </row>
    <row r="66" spans="1:23" ht="25" customHeight="1">
      <c r="E66" s="754"/>
      <c r="F66" s="1156" t="str">
        <f>O3</f>
        <v>Salaries</v>
      </c>
      <c r="G66" s="1157"/>
      <c r="H66" s="1157"/>
      <c r="I66" s="1158"/>
      <c r="J66" s="948">
        <f>O50</f>
        <v>0</v>
      </c>
      <c r="K66" s="948"/>
      <c r="L66" s="948"/>
      <c r="M66" s="948">
        <f t="shared" si="10"/>
        <v>0</v>
      </c>
      <c r="N66" s="948"/>
      <c r="O66" s="707"/>
      <c r="P66" s="637"/>
      <c r="Q66" s="638"/>
      <c r="R66" s="930"/>
      <c r="S66" s="931"/>
      <c r="T66" s="637"/>
      <c r="U66" s="639"/>
      <c r="V66" s="930"/>
      <c r="W66" s="931"/>
    </row>
    <row r="67" spans="1:23" ht="25" customHeight="1">
      <c r="E67" s="754"/>
      <c r="F67" s="1056" t="str">
        <f>P3</f>
        <v>Operating Expenses</v>
      </c>
      <c r="G67" s="1057"/>
      <c r="H67" s="1057"/>
      <c r="I67" s="1058"/>
      <c r="J67" s="948">
        <f>P50</f>
        <v>0</v>
      </c>
      <c r="K67" s="948"/>
      <c r="L67" s="948"/>
      <c r="M67" s="948">
        <f t="shared" si="10"/>
        <v>0</v>
      </c>
      <c r="N67" s="948"/>
      <c r="O67" s="707"/>
      <c r="P67" s="637"/>
      <c r="Q67" s="638"/>
      <c r="R67" s="930"/>
      <c r="S67" s="931"/>
      <c r="T67" s="637"/>
      <c r="U67" s="639"/>
      <c r="V67" s="930"/>
      <c r="W67" s="931"/>
    </row>
    <row r="68" spans="1:23" ht="25" customHeight="1">
      <c r="A68" s="936"/>
      <c r="B68" s="936"/>
      <c r="C68" s="936"/>
      <c r="D68" s="936"/>
      <c r="E68" s="755"/>
      <c r="F68" s="1056" t="str">
        <f>Q3</f>
        <v>Special Purchases</v>
      </c>
      <c r="G68" s="1057"/>
      <c r="H68" s="1057"/>
      <c r="I68" s="1058"/>
      <c r="J68" s="948">
        <f>Q50</f>
        <v>0</v>
      </c>
      <c r="K68" s="948"/>
      <c r="L68" s="948"/>
      <c r="M68" s="948">
        <f t="shared" si="10"/>
        <v>0</v>
      </c>
      <c r="N68" s="948"/>
      <c r="O68" s="707"/>
      <c r="P68" s="637"/>
      <c r="Q68" s="638"/>
      <c r="R68" s="930"/>
      <c r="S68" s="931"/>
      <c r="T68" s="637"/>
      <c r="U68" s="639"/>
      <c r="V68" s="930"/>
      <c r="W68" s="931"/>
    </row>
    <row r="69" spans="1:23" ht="25" customHeight="1">
      <c r="E69" s="754"/>
      <c r="F69" s="1056" t="str">
        <f>R3</f>
        <v>Executive Expenses</v>
      </c>
      <c r="G69" s="1057"/>
      <c r="H69" s="1057"/>
      <c r="I69" s="1058"/>
      <c r="J69" s="948">
        <f>R50</f>
        <v>0</v>
      </c>
      <c r="K69" s="948"/>
      <c r="L69" s="948"/>
      <c r="M69" s="948">
        <f t="shared" si="10"/>
        <v>0</v>
      </c>
      <c r="N69" s="948"/>
      <c r="O69" s="707"/>
      <c r="P69" s="637"/>
      <c r="Q69" s="638"/>
      <c r="R69" s="930"/>
      <c r="S69" s="931"/>
      <c r="T69" s="637"/>
      <c r="U69" s="639"/>
      <c r="V69" s="930"/>
      <c r="W69" s="931"/>
    </row>
    <row r="70" spans="1:23" ht="25" customHeight="1">
      <c r="E70" s="754"/>
      <c r="F70" s="1056" t="str">
        <f>S3</f>
        <v>Bargaining Expenses</v>
      </c>
      <c r="G70" s="1057"/>
      <c r="H70" s="1057"/>
      <c r="I70" s="1058"/>
      <c r="J70" s="948">
        <f>S50</f>
        <v>0</v>
      </c>
      <c r="K70" s="948"/>
      <c r="L70" s="948"/>
      <c r="M70" s="948">
        <f t="shared" si="10"/>
        <v>0</v>
      </c>
      <c r="N70" s="948"/>
      <c r="O70" s="707"/>
      <c r="P70" s="637"/>
      <c r="Q70" s="638"/>
      <c r="R70" s="930"/>
      <c r="S70" s="931"/>
      <c r="T70" s="637"/>
      <c r="U70" s="639"/>
      <c r="V70" s="930"/>
      <c r="W70" s="931"/>
    </row>
    <row r="71" spans="1:23" ht="25" customHeight="1">
      <c r="E71" s="754"/>
      <c r="F71" s="1056" t="str">
        <f>T3</f>
        <v>Grievances/ Arbitration</v>
      </c>
      <c r="G71" s="1057"/>
      <c r="H71" s="1057"/>
      <c r="I71" s="1058"/>
      <c r="J71" s="948">
        <f>T50</f>
        <v>0</v>
      </c>
      <c r="K71" s="948"/>
      <c r="L71" s="948"/>
      <c r="M71" s="948">
        <f t="shared" si="10"/>
        <v>0</v>
      </c>
      <c r="N71" s="948"/>
      <c r="O71" s="707"/>
      <c r="P71" s="637"/>
      <c r="Q71" s="638"/>
      <c r="R71" s="930"/>
      <c r="S71" s="931"/>
      <c r="T71" s="637"/>
      <c r="U71" s="639"/>
      <c r="V71" s="930"/>
      <c r="W71" s="931"/>
    </row>
    <row r="72" spans="1:23" ht="25" customHeight="1">
      <c r="E72" s="754"/>
      <c r="F72" s="1056" t="str">
        <f>U3</f>
        <v>Committee Expenses</v>
      </c>
      <c r="G72" s="1057"/>
      <c r="H72" s="1057"/>
      <c r="I72" s="1058"/>
      <c r="J72" s="948">
        <f>U50</f>
        <v>0</v>
      </c>
      <c r="K72" s="948"/>
      <c r="L72" s="948"/>
      <c r="M72" s="948">
        <f t="shared" si="10"/>
        <v>0</v>
      </c>
      <c r="N72" s="948"/>
      <c r="O72" s="707"/>
      <c r="P72" s="637"/>
      <c r="Q72" s="638"/>
      <c r="R72" s="930"/>
      <c r="S72" s="931"/>
      <c r="T72" s="637"/>
      <c r="U72" s="639"/>
      <c r="V72" s="930"/>
      <c r="W72" s="931"/>
    </row>
    <row r="73" spans="1:23" ht="25" customHeight="1">
      <c r="E73" s="754"/>
      <c r="F73" s="1056" t="str">
        <f>V3</f>
        <v>CUPE ONLY Conventions/ Conferences</v>
      </c>
      <c r="G73" s="1057"/>
      <c r="H73" s="1057"/>
      <c r="I73" s="1058"/>
      <c r="J73" s="948">
        <f>V50</f>
        <v>0</v>
      </c>
      <c r="K73" s="948"/>
      <c r="L73" s="948"/>
      <c r="M73" s="948">
        <f t="shared" si="10"/>
        <v>0</v>
      </c>
      <c r="N73" s="948"/>
      <c r="O73" s="707"/>
      <c r="P73" s="637"/>
      <c r="Q73" s="638"/>
      <c r="R73" s="930"/>
      <c r="S73" s="931"/>
      <c r="T73" s="637"/>
      <c r="U73" s="639"/>
      <c r="V73" s="930"/>
      <c r="W73" s="931"/>
    </row>
    <row r="74" spans="1:23" ht="25" customHeight="1">
      <c r="F74" s="1059" t="str">
        <f>W3</f>
        <v>Education</v>
      </c>
      <c r="G74" s="1057"/>
      <c r="H74" s="1057"/>
      <c r="I74" s="1058"/>
      <c r="J74" s="948">
        <f>W50</f>
        <v>0</v>
      </c>
      <c r="K74" s="948"/>
      <c r="L74" s="948"/>
      <c r="M74" s="948">
        <f t="shared" si="10"/>
        <v>0</v>
      </c>
      <c r="N74" s="948"/>
      <c r="O74" s="707"/>
      <c r="P74" s="637"/>
      <c r="Q74" s="638"/>
      <c r="R74" s="930"/>
      <c r="S74" s="931"/>
      <c r="T74" s="637"/>
      <c r="U74" s="639"/>
      <c r="V74" s="930"/>
      <c r="W74" s="931"/>
    </row>
    <row r="75" spans="1:23" ht="29.25" customHeight="1">
      <c r="F75" s="1059" t="str">
        <f>X3</f>
        <v>Contributions/ Donations</v>
      </c>
      <c r="G75" s="1057"/>
      <c r="H75" s="1057"/>
      <c r="I75" s="1058"/>
      <c r="J75" s="948">
        <f>X50</f>
        <v>0</v>
      </c>
      <c r="K75" s="948"/>
      <c r="L75" s="948"/>
      <c r="M75" s="948">
        <f t="shared" si="10"/>
        <v>0</v>
      </c>
      <c r="N75" s="948"/>
      <c r="O75" s="707"/>
      <c r="P75" s="637"/>
      <c r="Q75" s="638"/>
      <c r="R75" s="930"/>
      <c r="S75" s="931"/>
      <c r="T75" s="637"/>
      <c r="U75" s="639"/>
      <c r="V75" s="930"/>
      <c r="W75" s="931"/>
    </row>
    <row r="76" spans="1:23" ht="24.75" customHeight="1" thickBot="1">
      <c r="F76" s="1060" t="str">
        <f>Y3</f>
        <v>Other</v>
      </c>
      <c r="G76" s="1061"/>
      <c r="H76" s="1061"/>
      <c r="I76" s="1062"/>
      <c r="J76" s="1031">
        <f>Y50</f>
        <v>0</v>
      </c>
      <c r="K76" s="1031"/>
      <c r="L76" s="1031"/>
      <c r="M76" s="1031">
        <f t="shared" si="10"/>
        <v>0</v>
      </c>
      <c r="N76" s="1031"/>
      <c r="O76" s="707"/>
      <c r="P76" s="637"/>
      <c r="Q76" s="638"/>
      <c r="R76" s="930"/>
      <c r="S76" s="931"/>
      <c r="T76" s="637"/>
      <c r="U76" s="639"/>
      <c r="V76" s="930"/>
      <c r="W76" s="931"/>
    </row>
    <row r="77" spans="1:23" ht="24.75" customHeight="1" thickBot="1">
      <c r="F77" s="1067" t="s">
        <v>108</v>
      </c>
      <c r="G77" s="1063"/>
      <c r="H77" s="1063"/>
      <c r="I77" s="1064"/>
      <c r="J77" s="1068">
        <f>SUM(J64:L76)</f>
        <v>0</v>
      </c>
      <c r="K77" s="1069"/>
      <c r="L77" s="1070"/>
      <c r="M77" s="1068">
        <f>SUM(M64:M76)</f>
        <v>0</v>
      </c>
      <c r="N77" s="1071"/>
      <c r="O77" s="707"/>
      <c r="P77" s="637"/>
      <c r="Q77" s="638"/>
      <c r="R77" s="715"/>
      <c r="S77" s="716"/>
      <c r="T77" s="637"/>
      <c r="U77" s="639"/>
      <c r="V77" s="715"/>
      <c r="W77" s="716"/>
    </row>
    <row r="78" spans="1:23" ht="24.75" customHeight="1" thickBot="1">
      <c r="B78" s="857"/>
      <c r="F78" s="1072" t="s">
        <v>109</v>
      </c>
      <c r="G78" s="1072"/>
      <c r="H78" s="1072"/>
      <c r="I78" s="1072"/>
      <c r="J78" s="1073">
        <f>Z50</f>
        <v>0</v>
      </c>
      <c r="K78" s="1074"/>
      <c r="L78" s="1075"/>
      <c r="M78" s="1073">
        <f>J78</f>
        <v>0</v>
      </c>
      <c r="N78" s="1075"/>
      <c r="O78" s="707"/>
      <c r="P78" s="637"/>
      <c r="Q78" s="638"/>
      <c r="R78" s="715"/>
      <c r="S78" s="716"/>
      <c r="T78" s="637"/>
      <c r="U78" s="639"/>
      <c r="V78" s="715"/>
      <c r="W78" s="716"/>
    </row>
    <row r="79" spans="1:23" ht="24.75" customHeight="1" thickBot="1">
      <c r="B79" s="641"/>
      <c r="C79" s="641"/>
      <c r="D79" s="641"/>
      <c r="E79" s="641"/>
      <c r="F79" s="1063" t="s">
        <v>110</v>
      </c>
      <c r="G79" s="1063"/>
      <c r="H79" s="1063"/>
      <c r="I79" s="1064"/>
      <c r="J79" s="1028">
        <f>J78+J77</f>
        <v>0</v>
      </c>
      <c r="K79" s="1029"/>
      <c r="L79" s="1030"/>
      <c r="M79" s="1028">
        <f>J79</f>
        <v>0</v>
      </c>
      <c r="N79" s="1050"/>
      <c r="O79" s="707"/>
      <c r="P79" s="637"/>
      <c r="Q79" s="638"/>
      <c r="R79" s="930"/>
      <c r="S79" s="931"/>
      <c r="T79" s="637"/>
      <c r="U79" s="639"/>
      <c r="V79" s="930"/>
      <c r="W79" s="931"/>
    </row>
    <row r="80" spans="1:23" ht="24.75" customHeight="1" thickBot="1">
      <c r="B80" s="641"/>
      <c r="C80" s="641"/>
      <c r="D80" s="641"/>
      <c r="E80" s="641"/>
      <c r="F80" s="945" t="s">
        <v>416</v>
      </c>
      <c r="G80" s="946"/>
      <c r="H80" s="946"/>
      <c r="I80" s="947"/>
      <c r="J80" s="927">
        <f>AC50</f>
        <v>0</v>
      </c>
      <c r="K80" s="928"/>
      <c r="L80" s="929"/>
      <c r="M80" s="927">
        <f>J80</f>
        <v>0</v>
      </c>
      <c r="N80" s="932"/>
      <c r="O80" s="707"/>
      <c r="P80" s="637"/>
      <c r="Q80" s="638"/>
      <c r="R80" s="930"/>
      <c r="S80" s="931"/>
      <c r="T80" s="637"/>
      <c r="U80" s="639"/>
      <c r="V80" s="930"/>
      <c r="W80" s="931"/>
    </row>
    <row r="81" spans="1:24" ht="24.75" customHeight="1" thickBot="1">
      <c r="B81" s="641"/>
      <c r="C81" s="641"/>
      <c r="D81" s="641"/>
      <c r="E81" s="641"/>
      <c r="F81" s="1065" t="s">
        <v>13</v>
      </c>
      <c r="G81" s="1065"/>
      <c r="H81" s="1065"/>
      <c r="I81" s="1066"/>
      <c r="J81" s="1097">
        <f>J62-J77-J78</f>
        <v>0</v>
      </c>
      <c r="K81" s="1098"/>
      <c r="L81" s="1099"/>
      <c r="M81" s="1048"/>
      <c r="N81" s="1049"/>
      <c r="O81" s="709"/>
      <c r="P81" s="637"/>
      <c r="Q81" s="638"/>
      <c r="R81" s="930"/>
      <c r="S81" s="931"/>
      <c r="T81" s="637"/>
      <c r="U81" s="639"/>
      <c r="V81" s="930"/>
      <c r="W81" s="931"/>
    </row>
    <row r="82" spans="1:24" ht="24.75" customHeight="1" thickBot="1">
      <c r="A82" s="933" t="s">
        <v>411</v>
      </c>
      <c r="B82" s="934"/>
      <c r="C82" s="934"/>
      <c r="D82" s="935"/>
      <c r="E82" s="865">
        <f>E57-J78</f>
        <v>0</v>
      </c>
      <c r="F82" s="1107" t="s">
        <v>15</v>
      </c>
      <c r="G82" s="1107"/>
      <c r="H82" s="1107"/>
      <c r="I82" s="1107"/>
      <c r="J82" s="1107"/>
      <c r="K82" s="1107"/>
      <c r="L82" s="1108"/>
      <c r="M82" s="1035">
        <f>M57+J81-J80</f>
        <v>0</v>
      </c>
      <c r="N82" s="1036"/>
      <c r="O82" s="707"/>
      <c r="P82" s="637"/>
      <c r="Q82" s="642"/>
      <c r="R82" s="1105"/>
      <c r="S82" s="1106"/>
      <c r="T82" s="637"/>
      <c r="U82" s="643"/>
      <c r="V82" s="940"/>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942"/>
      <c r="W83" s="941"/>
    </row>
    <row r="84" spans="1:24" ht="30" customHeight="1">
      <c r="B84" s="641"/>
      <c r="C84" s="641"/>
      <c r="D84" s="641"/>
      <c r="E84" s="641"/>
      <c r="F84" s="450"/>
      <c r="G84" s="450"/>
      <c r="H84" s="450"/>
      <c r="I84" s="450"/>
      <c r="J84" s="450"/>
      <c r="K84" s="450"/>
      <c r="L84" s="450"/>
      <c r="M84" s="450"/>
      <c r="N84" s="647"/>
      <c r="O84" s="710"/>
      <c r="P84" s="637"/>
      <c r="Q84" s="642"/>
      <c r="R84" s="1105"/>
      <c r="S84" s="1106"/>
      <c r="T84" s="637"/>
      <c r="U84" s="643"/>
      <c r="V84" s="940"/>
      <c r="W84" s="941"/>
    </row>
    <row r="85" spans="1:24" ht="30" customHeight="1">
      <c r="F85" s="1023" t="s">
        <v>20</v>
      </c>
      <c r="G85" s="1023"/>
      <c r="H85" s="1023"/>
      <c r="I85" s="1023"/>
      <c r="J85" s="1023"/>
      <c r="K85" s="1023"/>
      <c r="L85" s="1023"/>
      <c r="M85" s="1024"/>
      <c r="N85" s="1025"/>
      <c r="O85" s="710"/>
      <c r="P85" s="637"/>
      <c r="Q85" s="642"/>
      <c r="R85" s="1044"/>
      <c r="S85" s="1045"/>
      <c r="T85" s="637"/>
      <c r="U85" s="643"/>
      <c r="V85" s="940"/>
      <c r="W85" s="941"/>
    </row>
    <row r="86" spans="1:24" ht="24.75" customHeight="1">
      <c r="F86" s="648"/>
      <c r="N86" s="649"/>
      <c r="O86" s="710"/>
      <c r="P86" s="637"/>
      <c r="Q86" s="642"/>
      <c r="R86" s="1044"/>
      <c r="S86" s="1045"/>
      <c r="T86" s="637"/>
      <c r="U86" s="643"/>
      <c r="V86" s="942"/>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942"/>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942"/>
      <c r="S88" s="941"/>
      <c r="T88" s="637"/>
      <c r="U88" s="643"/>
      <c r="V88" s="942"/>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942"/>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942"/>
      <c r="W90" s="941"/>
    </row>
    <row r="91" spans="1:24" ht="22.5" customHeight="1" thickBot="1">
      <c r="A91" s="1082"/>
      <c r="B91" s="1083"/>
      <c r="C91" s="1083"/>
      <c r="D91" s="1083"/>
      <c r="E91" s="1083"/>
      <c r="F91" s="1084"/>
      <c r="G91" s="651"/>
      <c r="H91" s="652"/>
      <c r="I91" s="652"/>
      <c r="J91" s="653"/>
      <c r="K91" s="729"/>
      <c r="L91" s="1040"/>
      <c r="M91" s="1041"/>
      <c r="N91" s="1080">
        <f>+G91+L91</f>
        <v>0</v>
      </c>
      <c r="O91" s="1081"/>
      <c r="P91" s="637"/>
      <c r="Q91" s="654"/>
      <c r="R91" s="1095"/>
      <c r="S91" s="1096"/>
      <c r="T91" s="655"/>
      <c r="U91" s="656"/>
      <c r="V91" s="943"/>
      <c r="W91" s="944"/>
    </row>
    <row r="92" spans="1:24" ht="22.5" customHeight="1" thickBot="1">
      <c r="A92" s="1032"/>
      <c r="B92" s="1033"/>
      <c r="C92" s="1033"/>
      <c r="D92" s="1033"/>
      <c r="E92" s="1033"/>
      <c r="F92" s="1034"/>
      <c r="G92" s="657"/>
      <c r="H92" s="658"/>
      <c r="I92" s="744"/>
      <c r="J92" s="659"/>
      <c r="K92" s="730"/>
      <c r="L92" s="1026"/>
      <c r="M92" s="1027"/>
      <c r="N92" s="1101">
        <f t="shared" ref="N92:N97" si="11">G92+L92</f>
        <v>0</v>
      </c>
      <c r="O92" s="1022"/>
      <c r="P92" s="660"/>
      <c r="Q92" s="937" t="s">
        <v>118</v>
      </c>
      <c r="R92" s="938"/>
      <c r="S92" s="939"/>
      <c r="T92" s="661">
        <f>SUM(R59:S91)+X92</f>
        <v>0</v>
      </c>
      <c r="U92" s="937" t="s">
        <v>119</v>
      </c>
      <c r="V92" s="938"/>
      <c r="W92" s="939"/>
      <c r="X92" s="662">
        <f>SUM(V59:W91)</f>
        <v>0</v>
      </c>
    </row>
    <row r="93" spans="1:24" ht="22.5" customHeight="1" thickBot="1">
      <c r="A93" s="1032"/>
      <c r="B93" s="1033"/>
      <c r="C93" s="1033"/>
      <c r="D93" s="1033"/>
      <c r="E93" s="1033"/>
      <c r="F93" s="1034"/>
      <c r="G93" s="657"/>
      <c r="H93" s="658"/>
      <c r="I93" s="744"/>
      <c r="J93" s="659"/>
      <c r="K93" s="730"/>
      <c r="L93" s="1102"/>
      <c r="M93" s="1103"/>
      <c r="N93" s="1021">
        <f t="shared" si="11"/>
        <v>0</v>
      </c>
      <c r="O93" s="1022"/>
      <c r="P93" s="663"/>
      <c r="Q93" s="1135" t="s">
        <v>120</v>
      </c>
      <c r="R93" s="1136"/>
      <c r="S93" s="1137"/>
      <c r="T93" s="664">
        <f>T55+T56-T92</f>
        <v>0</v>
      </c>
    </row>
    <row r="94" spans="1:24" ht="23.25" customHeight="1">
      <c r="A94" s="1032"/>
      <c r="B94" s="1033"/>
      <c r="C94" s="1033"/>
      <c r="D94" s="1033"/>
      <c r="E94" s="1033"/>
      <c r="F94" s="1034"/>
      <c r="G94" s="657"/>
      <c r="H94" s="665"/>
      <c r="I94" s="745"/>
      <c r="J94" s="659"/>
      <c r="K94" s="730"/>
      <c r="L94" s="1026"/>
      <c r="M94" s="1027"/>
      <c r="N94" s="1021">
        <f t="shared" si="11"/>
        <v>0</v>
      </c>
      <c r="O94" s="1022"/>
      <c r="P94" s="660"/>
      <c r="Q94" s="1117" t="s">
        <v>121</v>
      </c>
      <c r="R94" s="1118"/>
      <c r="S94" s="1118"/>
      <c r="T94" s="1119"/>
    </row>
    <row r="95" spans="1:24" ht="22.5" customHeight="1">
      <c r="A95" s="1032"/>
      <c r="B95" s="1033"/>
      <c r="C95" s="1033"/>
      <c r="D95" s="1033"/>
      <c r="E95" s="1033"/>
      <c r="F95" s="1034"/>
      <c r="G95" s="657"/>
      <c r="H95" s="665"/>
      <c r="I95" s="745"/>
      <c r="J95" s="659"/>
      <c r="K95" s="730"/>
      <c r="L95" s="1026"/>
      <c r="M95" s="1027"/>
      <c r="N95" s="1021">
        <f t="shared" si="11"/>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021">
        <f t="shared" si="11"/>
        <v>0</v>
      </c>
      <c r="O96" s="1022"/>
      <c r="P96" s="667"/>
      <c r="Q96" s="1123"/>
      <c r="R96" s="1124"/>
      <c r="S96" s="1124"/>
      <c r="T96" s="1125"/>
    </row>
    <row r="97" spans="1:20" ht="22.5" customHeight="1">
      <c r="A97" s="1032"/>
      <c r="B97" s="1033"/>
      <c r="C97" s="1033"/>
      <c r="D97" s="1033"/>
      <c r="E97" s="1033"/>
      <c r="F97" s="1034"/>
      <c r="G97" s="657"/>
      <c r="H97" s="665"/>
      <c r="I97" s="745"/>
      <c r="J97" s="659"/>
      <c r="K97" s="730"/>
      <c r="L97" s="1026"/>
      <c r="M97" s="1027"/>
      <c r="N97" s="1021">
        <f t="shared" si="11"/>
        <v>0</v>
      </c>
      <c r="O97" s="1022"/>
      <c r="P97" s="660"/>
      <c r="Q97" s="1053" t="s">
        <v>122</v>
      </c>
      <c r="R97" s="1054"/>
      <c r="S97" s="1055"/>
      <c r="T97" s="1042">
        <f>M82-T93</f>
        <v>0</v>
      </c>
    </row>
    <row r="98" spans="1:20" ht="22.5" customHeight="1" thickBot="1">
      <c r="A98" s="1109" t="s">
        <v>123</v>
      </c>
      <c r="B98" s="1110"/>
      <c r="C98" s="1110"/>
      <c r="D98" s="1110"/>
      <c r="E98" s="1110"/>
      <c r="F98" s="1111"/>
      <c r="G98" s="668">
        <f>SUM(G91:G97)</f>
        <v>0</v>
      </c>
      <c r="H98" s="669"/>
      <c r="I98" s="669"/>
      <c r="J98" s="670"/>
      <c r="K98" s="731"/>
      <c r="L98" s="1093">
        <f>SUM(L91:M97)</f>
        <v>0</v>
      </c>
      <c r="M98" s="1094"/>
      <c r="N98" s="1093">
        <f>SUM(N91:O97)</f>
        <v>0</v>
      </c>
      <c r="O98" s="1100"/>
      <c r="P98" s="660"/>
      <c r="Q98" s="1037" t="s">
        <v>124</v>
      </c>
      <c r="R98" s="1038"/>
      <c r="S98" s="1039"/>
      <c r="T98" s="1043"/>
    </row>
    <row r="99" spans="1:20" ht="12.75" customHeight="1">
      <c r="A99" s="564"/>
    </row>
    <row r="100" spans="1:20">
      <c r="L100" s="671"/>
    </row>
    <row r="101" spans="1:20">
      <c r="L101" s="671"/>
      <c r="M101" s="671"/>
      <c r="Q101" s="1020"/>
      <c r="R101" s="1020"/>
      <c r="S101" s="1020"/>
    </row>
    <row r="102" spans="1:20">
      <c r="L102" s="671"/>
    </row>
    <row r="103" spans="1:20">
      <c r="L103" s="671"/>
    </row>
    <row r="104" spans="1:20">
      <c r="L104" s="671"/>
      <c r="M104" s="671"/>
    </row>
    <row r="106" spans="1:20" ht="15.5">
      <c r="L106" s="672"/>
    </row>
    <row r="107" spans="1:20" ht="15.5">
      <c r="B107" s="673"/>
      <c r="C107" s="673"/>
      <c r="D107" s="673"/>
      <c r="E107" s="673"/>
      <c r="F107" s="673"/>
      <c r="G107" s="673"/>
      <c r="H107" s="673"/>
      <c r="I107" s="673"/>
      <c r="J107" s="673"/>
      <c r="K107" s="673"/>
      <c r="L107" s="673"/>
    </row>
    <row r="108" spans="1:20" ht="15.5">
      <c r="B108" s="673"/>
      <c r="C108" s="673"/>
      <c r="D108" s="673"/>
      <c r="E108" s="673"/>
      <c r="F108" s="673"/>
      <c r="G108" s="673"/>
      <c r="H108" s="673"/>
      <c r="I108" s="673"/>
      <c r="J108" s="673"/>
      <c r="K108" s="673"/>
      <c r="L108" s="673"/>
    </row>
    <row r="109" spans="1:20" ht="15.5">
      <c r="B109" s="673"/>
      <c r="C109" s="673"/>
      <c r="D109" s="673"/>
      <c r="E109" s="673"/>
      <c r="F109" s="673"/>
      <c r="G109" s="673"/>
      <c r="H109" s="673"/>
      <c r="I109" s="673"/>
      <c r="J109" s="673"/>
      <c r="K109" s="673"/>
      <c r="L109" s="673"/>
    </row>
  </sheetData>
  <sheetProtection algorithmName="SHA-512" hashValue="nIgMJMIIHoMEmGSn+6Xahjgjf/r3sXd0nRf0t0YLg1/es33EIKvNN954f/lELTlZ9H2Fuh8E1E2fwL16mc9/7Q==" saltValue="5s5nSVZeF0XagsX4ZlZ5pQ==" spinCount="100000" sheet="1" formatCells="0" formatColumns="0" formatRows="0" insertColumns="0" insertRows="0" insertHyperlinks="0" deleteRows="0"/>
  <mergeCells count="261">
    <mergeCell ref="F63:I63"/>
    <mergeCell ref="F64:I64"/>
    <mergeCell ref="R65:S65"/>
    <mergeCell ref="M66:N66"/>
    <mergeCell ref="F59:I59"/>
    <mergeCell ref="F60:I60"/>
    <mergeCell ref="F61:I61"/>
    <mergeCell ref="F65:I65"/>
    <mergeCell ref="F66:I66"/>
    <mergeCell ref="E42:F42"/>
    <mergeCell ref="E43:F43"/>
    <mergeCell ref="E44:F44"/>
    <mergeCell ref="E45:F45"/>
    <mergeCell ref="E46:F46"/>
    <mergeCell ref="E47:F47"/>
    <mergeCell ref="E48:F48"/>
    <mergeCell ref="E49:F49"/>
    <mergeCell ref="E50:F50"/>
    <mergeCell ref="Q93:S93"/>
    <mergeCell ref="R89:S89"/>
    <mergeCell ref="E5:F5"/>
    <mergeCell ref="E6:F6"/>
    <mergeCell ref="E7:F7"/>
    <mergeCell ref="E8:F8"/>
    <mergeCell ref="E9:F9"/>
    <mergeCell ref="E10:F10"/>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F82:L82"/>
    <mergeCell ref="A98:F98"/>
    <mergeCell ref="R86:S86"/>
    <mergeCell ref="A59:D59"/>
    <mergeCell ref="R84:S84"/>
    <mergeCell ref="R87:S87"/>
    <mergeCell ref="A88:O88"/>
    <mergeCell ref="Q94:T96"/>
    <mergeCell ref="J68:L68"/>
    <mergeCell ref="R73:S73"/>
    <mergeCell ref="N95:O95"/>
    <mergeCell ref="M61:N61"/>
    <mergeCell ref="M71:N71"/>
    <mergeCell ref="M65:N65"/>
    <mergeCell ref="R70:S70"/>
    <mergeCell ref="R71:S71"/>
    <mergeCell ref="R72:S72"/>
    <mergeCell ref="J67:L67"/>
    <mergeCell ref="J63:L63"/>
    <mergeCell ref="F62:I62"/>
    <mergeCell ref="J62:L62"/>
    <mergeCell ref="J64:L64"/>
    <mergeCell ref="J69:L69"/>
    <mergeCell ref="J61:L61"/>
    <mergeCell ref="J89:J90"/>
    <mergeCell ref="L89:M90"/>
    <mergeCell ref="G89:G90"/>
    <mergeCell ref="A89:F90"/>
    <mergeCell ref="L98:M98"/>
    <mergeCell ref="R59:S59"/>
    <mergeCell ref="R91:S91"/>
    <mergeCell ref="J71:L71"/>
    <mergeCell ref="J76:L76"/>
    <mergeCell ref="J81:L81"/>
    <mergeCell ref="R90:S90"/>
    <mergeCell ref="N98:O98"/>
    <mergeCell ref="M74:N74"/>
    <mergeCell ref="N92:O92"/>
    <mergeCell ref="N93:O93"/>
    <mergeCell ref="L93:M93"/>
    <mergeCell ref="R88:S88"/>
    <mergeCell ref="R83:S83"/>
    <mergeCell ref="M59:N59"/>
    <mergeCell ref="R67:S67"/>
    <mergeCell ref="R62:S62"/>
    <mergeCell ref="R81:S81"/>
    <mergeCell ref="R82:S82"/>
    <mergeCell ref="Q92:S92"/>
    <mergeCell ref="Q97:S97"/>
    <mergeCell ref="A95:F95"/>
    <mergeCell ref="A68:D68"/>
    <mergeCell ref="F72:I72"/>
    <mergeCell ref="F73:I73"/>
    <mergeCell ref="F74:I74"/>
    <mergeCell ref="F75:I75"/>
    <mergeCell ref="F76:I76"/>
    <mergeCell ref="F79:I79"/>
    <mergeCell ref="F81:I81"/>
    <mergeCell ref="L92:M92"/>
    <mergeCell ref="F77:I77"/>
    <mergeCell ref="J77:L77"/>
    <mergeCell ref="M77:N77"/>
    <mergeCell ref="F78:I78"/>
    <mergeCell ref="J78:L78"/>
    <mergeCell ref="M78:N78"/>
    <mergeCell ref="J70:L70"/>
    <mergeCell ref="J72:L72"/>
    <mergeCell ref="N89:O90"/>
    <mergeCell ref="N91:O91"/>
    <mergeCell ref="L95:M95"/>
    <mergeCell ref="A91:F91"/>
    <mergeCell ref="H89:H90"/>
    <mergeCell ref="N94:O94"/>
    <mergeCell ref="Q98:S98"/>
    <mergeCell ref="L91:M91"/>
    <mergeCell ref="A96:F96"/>
    <mergeCell ref="L96:M96"/>
    <mergeCell ref="A94:F94"/>
    <mergeCell ref="T97:T98"/>
    <mergeCell ref="J59:L59"/>
    <mergeCell ref="J73:L73"/>
    <mergeCell ref="R61:S61"/>
    <mergeCell ref="R85:S85"/>
    <mergeCell ref="N96:O96"/>
    <mergeCell ref="M72:N72"/>
    <mergeCell ref="M62:N62"/>
    <mergeCell ref="R66:S66"/>
    <mergeCell ref="M69:N69"/>
    <mergeCell ref="M81:N81"/>
    <mergeCell ref="M79:N79"/>
    <mergeCell ref="M70:N70"/>
    <mergeCell ref="F87:L87"/>
    <mergeCell ref="R63:S63"/>
    <mergeCell ref="R69:S69"/>
    <mergeCell ref="J66:L66"/>
    <mergeCell ref="J74:L74"/>
    <mergeCell ref="G1:I1"/>
    <mergeCell ref="C2:D2"/>
    <mergeCell ref="Q51:R51"/>
    <mergeCell ref="J2:L2"/>
    <mergeCell ref="E3:F3"/>
    <mergeCell ref="E4:F4"/>
    <mergeCell ref="Q101:S101"/>
    <mergeCell ref="R75:S75"/>
    <mergeCell ref="R76:S76"/>
    <mergeCell ref="R79:S79"/>
    <mergeCell ref="N97:O97"/>
    <mergeCell ref="M73:N73"/>
    <mergeCell ref="F85:L85"/>
    <mergeCell ref="M85:N85"/>
    <mergeCell ref="L94:M94"/>
    <mergeCell ref="J79:L79"/>
    <mergeCell ref="M76:N76"/>
    <mergeCell ref="J75:L75"/>
    <mergeCell ref="A97:F97"/>
    <mergeCell ref="L97:M97"/>
    <mergeCell ref="M75:N75"/>
    <mergeCell ref="A93:F93"/>
    <mergeCell ref="A92:F92"/>
    <mergeCell ref="M82:N82"/>
    <mergeCell ref="A2:B2"/>
    <mergeCell ref="F57:L57"/>
    <mergeCell ref="F54:L54"/>
    <mergeCell ref="G2:I2"/>
    <mergeCell ref="J51:L51"/>
    <mergeCell ref="Q56:S56"/>
    <mergeCell ref="M57:N57"/>
    <mergeCell ref="M58:N58"/>
    <mergeCell ref="J58:L58"/>
    <mergeCell ref="E27:F27"/>
    <mergeCell ref="E28:F28"/>
    <mergeCell ref="E29:F29"/>
    <mergeCell ref="E30:F30"/>
    <mergeCell ref="E31:F31"/>
    <mergeCell ref="E32:F32"/>
    <mergeCell ref="E33:F33"/>
    <mergeCell ref="E34:F34"/>
    <mergeCell ref="E35:F35"/>
    <mergeCell ref="E36:F36"/>
    <mergeCell ref="E37:F37"/>
    <mergeCell ref="E38:F38"/>
    <mergeCell ref="E39:F39"/>
    <mergeCell ref="E40:F40"/>
    <mergeCell ref="E41:F41"/>
    <mergeCell ref="A58:D58"/>
    <mergeCell ref="A51:D51"/>
    <mergeCell ref="J55:L55"/>
    <mergeCell ref="Q57:S57"/>
    <mergeCell ref="M54:N54"/>
    <mergeCell ref="S51:T51"/>
    <mergeCell ref="U57:W57"/>
    <mergeCell ref="G51:I51"/>
    <mergeCell ref="F55:H55"/>
    <mergeCell ref="F58:I58"/>
    <mergeCell ref="A57:D57"/>
    <mergeCell ref="Q52:R52"/>
    <mergeCell ref="S52:T52"/>
    <mergeCell ref="U56:W56"/>
    <mergeCell ref="J1:Y1"/>
    <mergeCell ref="M55:N55"/>
    <mergeCell ref="M51:O51"/>
    <mergeCell ref="M2:Y2"/>
    <mergeCell ref="P55:S55"/>
    <mergeCell ref="P54:S54"/>
    <mergeCell ref="R68:S68"/>
    <mergeCell ref="J65:L65"/>
    <mergeCell ref="V61:W61"/>
    <mergeCell ref="V62:W62"/>
    <mergeCell ref="V63:W63"/>
    <mergeCell ref="V64:W64"/>
    <mergeCell ref="V65:W65"/>
    <mergeCell ref="R58:S58"/>
    <mergeCell ref="V66:W66"/>
    <mergeCell ref="M63:N63"/>
    <mergeCell ref="M64:N64"/>
    <mergeCell ref="V58:W58"/>
    <mergeCell ref="R64:S64"/>
    <mergeCell ref="X51:Y51"/>
    <mergeCell ref="J60:L60"/>
    <mergeCell ref="M60:N60"/>
    <mergeCell ref="V59:W59"/>
    <mergeCell ref="V73:W73"/>
    <mergeCell ref="V74:W74"/>
    <mergeCell ref="V71:W71"/>
    <mergeCell ref="F80:I80"/>
    <mergeCell ref="V76:W76"/>
    <mergeCell ref="M67:N67"/>
    <mergeCell ref="M68:N68"/>
    <mergeCell ref="R74:S74"/>
    <mergeCell ref="V67:W67"/>
    <mergeCell ref="F67:I67"/>
    <mergeCell ref="F68:I68"/>
    <mergeCell ref="F69:I69"/>
    <mergeCell ref="F70:I70"/>
    <mergeCell ref="F71:I71"/>
    <mergeCell ref="J80:L80"/>
    <mergeCell ref="R80:S80"/>
    <mergeCell ref="V80:W80"/>
    <mergeCell ref="M80:N80"/>
    <mergeCell ref="A82:D82"/>
    <mergeCell ref="A63:D63"/>
    <mergeCell ref="U92:W92"/>
    <mergeCell ref="V85:W85"/>
    <mergeCell ref="V86:W86"/>
    <mergeCell ref="V91:W91"/>
    <mergeCell ref="V87:W87"/>
    <mergeCell ref="V88:W88"/>
    <mergeCell ref="V89:W89"/>
    <mergeCell ref="V90:W90"/>
    <mergeCell ref="V82:W82"/>
    <mergeCell ref="V83:W83"/>
    <mergeCell ref="V84:W84"/>
    <mergeCell ref="V79:W79"/>
    <mergeCell ref="V68:W68"/>
    <mergeCell ref="V81:W81"/>
    <mergeCell ref="V69:W69"/>
    <mergeCell ref="V70:W70"/>
    <mergeCell ref="V75:W75"/>
    <mergeCell ref="V72:W72"/>
  </mergeCells>
  <phoneticPr fontId="0" type="noConversion"/>
  <dataValidations count="1">
    <dataValidation type="list" allowBlank="1" showInputMessage="1" showErrorMessage="1" sqref="C4:C49" xr:uid="{00000000-0002-0000-0100-000000000000}">
      <formula1>$AB$1:$AB$3</formula1>
    </dataValidation>
  </dataValidations>
  <hyperlinks>
    <hyperlink ref="J3" location="GLOSSARY!A3" display="CORE DUES" xr:uid="{00000000-0004-0000-0100-000000000000}"/>
    <hyperlink ref="P3" location="GLOSSARY!A10" display="Operating Expenses" xr:uid="{00000000-0004-0000-0100-000003000000}"/>
    <hyperlink ref="R3" location="GLOSSARY!A12" display="Executive Expenses" xr:uid="{00000000-0004-0000-0100-000004000000}"/>
    <hyperlink ref="S3" location="GLOSSARY!A13" display="Bargaining Expenses" xr:uid="{00000000-0004-0000-0100-000005000000}"/>
    <hyperlink ref="T3" location="GLOSSARY!A14" display="Grievances/ Arbitration" xr:uid="{00000000-0004-0000-0100-000006000000}"/>
    <hyperlink ref="V3" location="GLOSSARY!A16" display="CUPE ONLY Conventions/ Conferences" xr:uid="{00000000-0004-0000-0100-000007000000}"/>
    <hyperlink ref="Y3" location="GLOSSARY!A19" display="Other" xr:uid="{00000000-0004-0000-0100-000008000000}"/>
    <hyperlink ref="Q3" location="GLOSSARY!A11" display="Special Purchases" xr:uid="{00000000-0004-0000-0100-00000A000000}"/>
    <hyperlink ref="U3" location="GLOSSARY!A15" display="Committee Expenses" xr:uid="{00000000-0004-0000-0100-00000B000000}"/>
    <hyperlink ref="W3" location="GLOSSARY!A17" display="Education" xr:uid="{00000000-0004-0000-0100-00000C000000}"/>
    <hyperlink ref="X3" location="GLOSSARY!A18" display="Contributions/ Donations" xr:uid="{00000000-0004-0000-0100-00000D000000}"/>
    <hyperlink ref="O3" location="GLOSSARY!A9" display="Salaries" xr:uid="{00000000-0004-0000-0100-00000E000000}"/>
    <hyperlink ref="K3" location="GLOSSARY!A4" display="OTHER" xr:uid="{05E232F0-5C91-458A-B6BA-538F69316A58}"/>
    <hyperlink ref="Z3" location="Glossary!A20" display="Other" xr:uid="{254037C6-1ABB-42A1-8A08-7BCA9AD2DD75}"/>
    <hyperlink ref="L3" location="GLOSSARY!A5" display="NON CORE DUES" xr:uid="{00000000-0004-0000-0100-000001000000}"/>
    <hyperlink ref="M3" location="GLOSSARY!A7" display="CUPE Per Capita" xr:uid="{00000000-0004-0000-0100-000009000000}"/>
    <hyperlink ref="N3" location="GLOSSARY!A8" display="Affiliation Fees" xr:uid="{00000000-0004-0000-0100-000002000000}"/>
  </hyperlinks>
  <printOptions horizontalCentered="1" verticalCentered="1"/>
  <pageMargins left="0" right="0" top="0" bottom="0" header="0" footer="0"/>
  <pageSetup paperSize="5" scale="48" orientation="landscape" cellComments="asDisplayed" r:id="rId1"/>
  <headerFooter alignWithMargins="0"/>
  <rowBreaks count="1" manualBreakCount="1">
    <brk id="53"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249977111117893"/>
    <pageSetUpPr fitToPage="1"/>
  </sheetPr>
  <dimension ref="A1:W106"/>
  <sheetViews>
    <sheetView zoomScaleNormal="100" zoomScaleSheetLayoutView="87" workbookViewId="0">
      <selection activeCell="B64" sqref="B64:E66"/>
    </sheetView>
  </sheetViews>
  <sheetFormatPr defaultRowHeight="12.5"/>
  <cols>
    <col min="1" max="1" width="6.26953125" customWidth="1"/>
    <col min="2" max="2" width="11.54296875" customWidth="1"/>
    <col min="3" max="3" width="16.1796875" customWidth="1"/>
    <col min="4" max="4" width="18.7265625" customWidth="1"/>
    <col min="5" max="5" width="11.7265625" customWidth="1"/>
    <col min="6" max="6" width="12.81640625" customWidth="1"/>
    <col min="7" max="7" width="12" customWidth="1"/>
    <col min="8" max="8" width="13.1796875" customWidth="1"/>
    <col min="9" max="9" width="11" customWidth="1"/>
    <col min="10" max="10" width="11.26953125" customWidth="1"/>
    <col min="11" max="11" width="13" customWidth="1"/>
    <col min="12" max="12" width="10.26953125" customWidth="1"/>
    <col min="13" max="13" width="12" customWidth="1"/>
    <col min="14" max="14" width="11.1796875" customWidth="1"/>
    <col min="15" max="15" width="11.81640625" customWidth="1"/>
    <col min="17" max="17" width="10.54296875" customWidth="1"/>
    <col min="18" max="18" width="10.81640625" customWidth="1"/>
    <col min="19" max="19" width="12.7265625" customWidth="1"/>
    <col min="20" max="20" width="12.54296875" customWidth="1"/>
    <col min="22" max="22" width="12.54296875" customWidth="1"/>
    <col min="23" max="23" width="13.1796875" customWidth="1"/>
  </cols>
  <sheetData>
    <row r="1" spans="1:21" ht="33" customHeight="1">
      <c r="D1" s="1667" t="s">
        <v>274</v>
      </c>
      <c r="E1" s="1667"/>
      <c r="F1" s="1667"/>
      <c r="G1" s="1667"/>
      <c r="H1" s="1667"/>
      <c r="I1" s="1667"/>
      <c r="J1" s="1667"/>
      <c r="K1" s="1667"/>
      <c r="L1" s="156"/>
      <c r="M1" s="156"/>
      <c r="N1" s="156"/>
    </row>
    <row r="4" spans="1:21" s="4" customFormat="1" ht="21" customHeight="1">
      <c r="A4" s="548"/>
      <c r="B4" s="548"/>
      <c r="C4" s="1731" t="s">
        <v>275</v>
      </c>
      <c r="D4" s="1731"/>
      <c r="E4" s="1731"/>
      <c r="F4" s="1731"/>
      <c r="G4" s="1731"/>
      <c r="H4" s="1731"/>
      <c r="I4" s="1731"/>
      <c r="J4" s="1731"/>
      <c r="K4" s="1731"/>
      <c r="L4" s="1731"/>
      <c r="M4" s="1731"/>
      <c r="N4" s="548"/>
      <c r="O4" s="548"/>
      <c r="P4" s="548"/>
      <c r="Q4" s="548"/>
      <c r="R4" s="548"/>
      <c r="S4" s="548"/>
      <c r="T4" s="548"/>
      <c r="U4" s="158"/>
    </row>
    <row r="5" spans="1:21" ht="21" customHeight="1">
      <c r="A5" s="548"/>
      <c r="B5" s="548"/>
      <c r="C5" s="1731"/>
      <c r="D5" s="1731"/>
      <c r="E5" s="1731"/>
      <c r="F5" s="1731"/>
      <c r="G5" s="1731"/>
      <c r="H5" s="1731"/>
      <c r="I5" s="1731"/>
      <c r="J5" s="1731"/>
      <c r="K5" s="1731"/>
      <c r="L5" s="1731"/>
      <c r="M5" s="1731"/>
      <c r="N5" s="548"/>
      <c r="O5" s="548"/>
      <c r="P5" s="548"/>
      <c r="Q5" s="548"/>
      <c r="R5" s="548"/>
      <c r="S5" s="548"/>
      <c r="T5" s="548"/>
      <c r="U5" s="158"/>
    </row>
    <row r="6" spans="1:21" ht="21" customHeight="1">
      <c r="A6" s="74"/>
      <c r="B6" s="62"/>
      <c r="C6" s="63"/>
      <c r="D6" s="63"/>
      <c r="F6" s="63"/>
      <c r="I6" s="157"/>
      <c r="M6" s="154"/>
      <c r="N6" s="154"/>
      <c r="O6" s="154"/>
    </row>
    <row r="7" spans="1:21" ht="18">
      <c r="A7" s="74" t="s">
        <v>1</v>
      </c>
      <c r="B7" s="188" t="s">
        <v>276</v>
      </c>
    </row>
    <row r="9" spans="1:21" ht="13" thickBot="1">
      <c r="A9" s="82"/>
      <c r="B9" s="82"/>
      <c r="C9" s="82"/>
      <c r="D9" s="82"/>
      <c r="E9" s="82"/>
      <c r="F9" s="82"/>
      <c r="G9" s="82"/>
      <c r="H9" s="82"/>
      <c r="I9" s="82"/>
      <c r="J9" s="82"/>
      <c r="K9" s="82"/>
      <c r="L9" s="82"/>
      <c r="M9" s="82"/>
      <c r="N9" s="82"/>
      <c r="P9" s="82"/>
      <c r="Q9" s="82"/>
      <c r="R9" s="82"/>
    </row>
    <row r="10" spans="1:21" ht="13" thickBot="1">
      <c r="A10" s="84"/>
      <c r="B10" s="1757" t="s">
        <v>90</v>
      </c>
      <c r="C10" s="1758"/>
      <c r="D10" s="1758"/>
      <c r="E10" s="1758"/>
      <c r="F10" s="1759"/>
      <c r="G10" s="1743" t="s">
        <v>53</v>
      </c>
      <c r="H10" s="1744"/>
      <c r="I10" s="85"/>
      <c r="J10" s="1745" t="s">
        <v>91</v>
      </c>
      <c r="K10" s="1746"/>
      <c r="L10" s="1746"/>
      <c r="M10" s="1747"/>
      <c r="N10" s="106" t="s">
        <v>53</v>
      </c>
      <c r="O10" s="82"/>
      <c r="P10" s="83"/>
      <c r="Q10" s="83"/>
      <c r="R10" s="83"/>
    </row>
    <row r="11" spans="1:21" ht="28.5" customHeight="1" thickBot="1">
      <c r="A11" s="86"/>
      <c r="B11" s="1748" t="s">
        <v>92</v>
      </c>
      <c r="C11" s="1749"/>
      <c r="D11" s="87"/>
      <c r="E11" s="1750" t="s">
        <v>93</v>
      </c>
      <c r="F11" s="1751"/>
      <c r="G11" s="1752"/>
      <c r="H11" s="1753"/>
      <c r="I11" s="88"/>
      <c r="J11" s="1754" t="s">
        <v>94</v>
      </c>
      <c r="K11" s="1755"/>
      <c r="L11" s="1755"/>
      <c r="M11" s="1756"/>
      <c r="N11" s="108"/>
      <c r="O11" s="90"/>
      <c r="P11" s="90"/>
      <c r="Q11" s="90"/>
      <c r="R11" s="90"/>
    </row>
    <row r="12" spans="1:21" ht="33.75" customHeight="1" thickBot="1">
      <c r="A12" s="91"/>
      <c r="B12" s="92"/>
      <c r="C12" s="93"/>
      <c r="D12" s="94"/>
      <c r="E12" s="94"/>
      <c r="F12" s="94"/>
      <c r="G12" s="94"/>
      <c r="H12" s="95"/>
      <c r="I12" s="85"/>
      <c r="J12" s="96" t="s">
        <v>95</v>
      </c>
      <c r="K12" s="1732" t="s">
        <v>96</v>
      </c>
      <c r="L12" s="1733"/>
      <c r="M12" s="1734"/>
      <c r="N12" s="89"/>
      <c r="O12" s="82"/>
      <c r="P12" s="82"/>
      <c r="Q12" s="82"/>
      <c r="R12" s="82"/>
    </row>
    <row r="13" spans="1:21" ht="13" thickBot="1">
      <c r="A13" s="91"/>
      <c r="B13" s="1735" t="s">
        <v>97</v>
      </c>
      <c r="C13" s="1736"/>
      <c r="D13" s="1736"/>
      <c r="E13" s="1736"/>
      <c r="F13" s="1737"/>
      <c r="G13" s="1738" t="s">
        <v>277</v>
      </c>
      <c r="H13" s="1739"/>
      <c r="I13" s="85"/>
      <c r="J13" s="97" t="s">
        <v>98</v>
      </c>
      <c r="K13" s="1740" t="s">
        <v>99</v>
      </c>
      <c r="L13" s="1741"/>
      <c r="M13" s="1742"/>
      <c r="N13" s="98"/>
      <c r="O13" s="1728" t="s">
        <v>100</v>
      </c>
      <c r="P13" s="1729"/>
      <c r="Q13" s="1730"/>
      <c r="R13" s="82"/>
    </row>
    <row r="14" spans="1:21" ht="30.75" customHeight="1" thickBot="1">
      <c r="A14" s="107"/>
      <c r="B14" s="1719" t="s">
        <v>55</v>
      </c>
      <c r="C14" s="1720"/>
      <c r="D14" s="1721"/>
      <c r="E14" s="1719" t="s">
        <v>53</v>
      </c>
      <c r="F14" s="1721"/>
      <c r="G14" s="1722" t="s">
        <v>101</v>
      </c>
      <c r="H14" s="1723"/>
      <c r="I14" s="99"/>
      <c r="J14" s="586" t="s">
        <v>102</v>
      </c>
      <c r="K14" s="100" t="s">
        <v>103</v>
      </c>
      <c r="L14" s="1724" t="s">
        <v>104</v>
      </c>
      <c r="M14" s="1725"/>
      <c r="N14" s="586" t="s">
        <v>102</v>
      </c>
      <c r="O14" s="102" t="s">
        <v>103</v>
      </c>
      <c r="P14" s="1726" t="s">
        <v>104</v>
      </c>
      <c r="Q14" s="1727"/>
      <c r="R14" s="82"/>
    </row>
    <row r="15" spans="1:21">
      <c r="A15" s="1711"/>
      <c r="B15" s="1712" t="s">
        <v>127</v>
      </c>
      <c r="C15" s="1713"/>
      <c r="D15" s="1713"/>
      <c r="E15" s="1714">
        <v>0</v>
      </c>
      <c r="F15" s="1714"/>
      <c r="G15" s="1715">
        <f>E15</f>
        <v>0</v>
      </c>
      <c r="H15" s="1715"/>
      <c r="I15" s="103"/>
      <c r="J15" s="101"/>
      <c r="K15" s="104"/>
      <c r="L15" s="1687"/>
      <c r="M15" s="1688"/>
      <c r="N15" s="101"/>
      <c r="O15" s="105"/>
      <c r="P15" s="1687"/>
      <c r="Q15" s="1688"/>
      <c r="R15" s="82"/>
    </row>
    <row r="16" spans="1:21" ht="13" thickBot="1">
      <c r="A16" s="1711"/>
      <c r="B16" s="1716" t="s">
        <v>81</v>
      </c>
      <c r="C16" s="1717"/>
      <c r="D16" s="1717"/>
      <c r="E16" s="1718">
        <v>0</v>
      </c>
      <c r="F16" s="1718"/>
      <c r="G16" s="1718">
        <f>E16</f>
        <v>0</v>
      </c>
      <c r="H16" s="1718"/>
      <c r="I16" s="103"/>
      <c r="J16" s="101"/>
      <c r="K16" s="104"/>
      <c r="L16" s="1687"/>
      <c r="M16" s="1688"/>
      <c r="N16" s="101"/>
      <c r="O16" s="105"/>
      <c r="P16" s="1687"/>
      <c r="Q16" s="1688"/>
      <c r="R16" s="82"/>
    </row>
    <row r="19" spans="1:23" ht="34.5" customHeight="1">
      <c r="A19" s="186" t="s">
        <v>3</v>
      </c>
      <c r="B19" s="1710" t="s">
        <v>278</v>
      </c>
      <c r="C19" s="1710"/>
      <c r="D19" s="1710"/>
      <c r="E19" s="1710"/>
      <c r="F19" s="1710"/>
      <c r="G19" s="1710"/>
      <c r="H19" s="1710"/>
      <c r="I19" s="1710"/>
      <c r="J19" s="1710"/>
      <c r="K19" s="1710"/>
      <c r="L19" s="1710"/>
      <c r="M19" s="1710"/>
      <c r="N19" s="1710"/>
      <c r="O19" s="1710"/>
      <c r="P19" s="1710"/>
      <c r="Q19" s="1710"/>
      <c r="R19" s="1710"/>
      <c r="S19" s="1710"/>
      <c r="T19" s="1710"/>
      <c r="U19" s="1710"/>
      <c r="V19" s="1710"/>
    </row>
    <row r="20" spans="1:23" ht="13" thickBot="1"/>
    <row r="21" spans="1:23" ht="13.5" thickTop="1" thickBot="1">
      <c r="B21" s="1622" t="s">
        <v>52</v>
      </c>
      <c r="C21" s="1623"/>
      <c r="D21" s="1624" t="s">
        <v>53</v>
      </c>
      <c r="E21" s="1625"/>
      <c r="F21" s="1626"/>
      <c r="G21" s="1651" t="s">
        <v>54</v>
      </c>
      <c r="H21" s="1652"/>
      <c r="I21" s="1664" t="s">
        <v>55</v>
      </c>
      <c r="J21" s="1665"/>
      <c r="K21" s="1645" t="s">
        <v>107</v>
      </c>
      <c r="L21" s="1646"/>
      <c r="M21" s="1646"/>
      <c r="N21" s="1646"/>
      <c r="O21" s="1646"/>
      <c r="P21" s="1646"/>
      <c r="Q21" s="1646"/>
      <c r="R21" s="1646"/>
      <c r="S21" s="1646"/>
      <c r="T21" s="1646"/>
      <c r="U21" s="1646"/>
      <c r="V21" s="1646"/>
      <c r="W21" s="1647"/>
    </row>
    <row r="22" spans="1:23" ht="23.5" thickBot="1">
      <c r="B22" s="109" t="s">
        <v>59</v>
      </c>
      <c r="C22" s="110" t="s">
        <v>103</v>
      </c>
      <c r="D22" s="160" t="s">
        <v>279</v>
      </c>
      <c r="E22" s="1631" t="s">
        <v>280</v>
      </c>
      <c r="F22" s="1632"/>
      <c r="G22" s="112" t="s">
        <v>64</v>
      </c>
      <c r="H22" s="113" t="s">
        <v>281</v>
      </c>
      <c r="I22" s="112" t="s">
        <v>127</v>
      </c>
      <c r="J22" s="112" t="s">
        <v>81</v>
      </c>
      <c r="K22" s="113" t="s">
        <v>69</v>
      </c>
      <c r="L22" s="113" t="s">
        <v>70</v>
      </c>
      <c r="M22" s="113" t="s">
        <v>71</v>
      </c>
      <c r="N22" s="113" t="s">
        <v>72</v>
      </c>
      <c r="O22" s="113" t="s">
        <v>73</v>
      </c>
      <c r="P22" s="113" t="s">
        <v>74</v>
      </c>
      <c r="Q22" s="113" t="s">
        <v>75</v>
      </c>
      <c r="R22" s="113" t="s">
        <v>76</v>
      </c>
      <c r="S22" s="113" t="s">
        <v>77</v>
      </c>
      <c r="T22" s="113" t="s">
        <v>128</v>
      </c>
      <c r="U22" s="113" t="s">
        <v>79</v>
      </c>
      <c r="V22" s="113" t="s">
        <v>80</v>
      </c>
      <c r="W22" s="113" t="s">
        <v>81</v>
      </c>
    </row>
    <row r="23" spans="1:23" ht="26.25" customHeight="1">
      <c r="B23" s="114">
        <v>1</v>
      </c>
      <c r="C23" s="115">
        <v>100</v>
      </c>
      <c r="D23" s="116"/>
      <c r="E23" s="1689" t="s">
        <v>282</v>
      </c>
      <c r="F23" s="1690"/>
      <c r="G23" s="117">
        <f t="shared" ref="G23:G25" si="0">SUM(I23:J23)</f>
        <v>0</v>
      </c>
      <c r="H23" s="118">
        <f t="shared" ref="H23:H25" si="1">SUM(K23:W23)</f>
        <v>250</v>
      </c>
      <c r="I23" s="119"/>
      <c r="J23" s="120"/>
      <c r="K23" s="121"/>
      <c r="L23" s="122"/>
      <c r="M23" s="122"/>
      <c r="N23" s="122"/>
      <c r="O23" s="122"/>
      <c r="P23" s="122"/>
      <c r="Q23" s="122"/>
      <c r="R23" s="122"/>
      <c r="S23" s="122"/>
      <c r="T23" s="122"/>
      <c r="U23" s="123"/>
      <c r="V23" s="123"/>
      <c r="W23" s="124">
        <v>250</v>
      </c>
    </row>
    <row r="24" spans="1:23" ht="26.25" customHeight="1">
      <c r="B24" s="125">
        <v>2</v>
      </c>
      <c r="C24" s="126">
        <v>101</v>
      </c>
      <c r="D24" s="161" t="s">
        <v>58</v>
      </c>
      <c r="E24" s="1637" t="s">
        <v>283</v>
      </c>
      <c r="F24" s="1638"/>
      <c r="G24" s="117">
        <f>SUM(I24:J24)</f>
        <v>0</v>
      </c>
      <c r="H24" s="118">
        <f t="shared" si="1"/>
        <v>300</v>
      </c>
      <c r="I24" s="128"/>
      <c r="J24" s="129"/>
      <c r="K24" s="130"/>
      <c r="L24" s="131"/>
      <c r="M24" s="131"/>
      <c r="N24" s="131"/>
      <c r="O24" s="131"/>
      <c r="P24" s="131"/>
      <c r="Q24" s="131"/>
      <c r="R24" s="131"/>
      <c r="S24" s="131"/>
      <c r="T24" s="131"/>
      <c r="U24" s="132"/>
      <c r="V24" s="132"/>
      <c r="W24" s="133">
        <v>300</v>
      </c>
    </row>
    <row r="25" spans="1:23" ht="13">
      <c r="B25" s="125"/>
      <c r="C25" s="126"/>
      <c r="D25" s="127"/>
      <c r="E25" s="1637"/>
      <c r="F25" s="1638"/>
      <c r="G25" s="117">
        <f t="shared" si="0"/>
        <v>0</v>
      </c>
      <c r="H25" s="118">
        <f t="shared" si="1"/>
        <v>0</v>
      </c>
      <c r="I25" s="134"/>
      <c r="J25" s="129"/>
      <c r="K25" s="130"/>
      <c r="L25" s="131"/>
      <c r="M25" s="131"/>
      <c r="N25" s="131"/>
      <c r="O25" s="131"/>
      <c r="P25" s="131"/>
      <c r="Q25" s="131"/>
      <c r="R25" s="131"/>
      <c r="S25" s="131"/>
      <c r="T25" s="131"/>
      <c r="U25" s="132"/>
      <c r="V25" s="132"/>
      <c r="W25" s="133"/>
    </row>
    <row r="27" spans="1:23">
      <c r="B27" s="4"/>
    </row>
    <row r="28" spans="1:23" ht="47.25" customHeight="1">
      <c r="A28" s="186" t="s">
        <v>5</v>
      </c>
      <c r="B28" s="1676" t="s">
        <v>284</v>
      </c>
      <c r="C28" s="1676"/>
      <c r="D28" s="1676"/>
      <c r="E28" s="1676"/>
      <c r="F28" s="1676"/>
      <c r="G28" s="1676"/>
      <c r="H28" s="1676"/>
      <c r="I28" s="1676"/>
      <c r="J28" s="1676"/>
      <c r="K28" s="1676"/>
      <c r="L28" s="1676"/>
      <c r="M28" s="1676"/>
      <c r="N28" s="1676"/>
      <c r="O28" s="1676"/>
      <c r="P28" s="1676"/>
      <c r="Q28" s="1676"/>
      <c r="R28" s="1676"/>
      <c r="S28" s="1676"/>
      <c r="T28" s="1676"/>
      <c r="U28" s="1676"/>
      <c r="V28" s="1676"/>
      <c r="W28" s="1676"/>
    </row>
    <row r="29" spans="1:23" ht="13">
      <c r="G29" s="5"/>
    </row>
    <row r="30" spans="1:23" ht="13.5" thickBot="1">
      <c r="B30" s="5"/>
      <c r="C30" s="5"/>
      <c r="D30" s="5"/>
      <c r="E30" s="5"/>
      <c r="F30" s="5"/>
      <c r="G30" s="5"/>
      <c r="H30" s="5"/>
      <c r="I30" s="5"/>
    </row>
    <row r="31" spans="1:23" ht="13.5" thickBot="1">
      <c r="B31" s="1698" t="s">
        <v>91</v>
      </c>
      <c r="C31" s="1699"/>
      <c r="D31" s="1699"/>
      <c r="E31" s="1700"/>
      <c r="F31" s="135" t="s">
        <v>53</v>
      </c>
      <c r="G31" s="5"/>
      <c r="H31" s="6"/>
      <c r="I31" s="6"/>
    </row>
    <row r="32" spans="1:23" ht="19.5" customHeight="1" thickBot="1">
      <c r="B32" s="1701" t="s">
        <v>94</v>
      </c>
      <c r="C32" s="1702"/>
      <c r="D32" s="1702"/>
      <c r="E32" s="1703"/>
      <c r="F32" s="162"/>
      <c r="G32" s="163"/>
      <c r="H32" s="10"/>
      <c r="I32" s="10"/>
      <c r="M32" s="310"/>
      <c r="N32" s="310"/>
      <c r="O32" s="310"/>
    </row>
    <row r="33" spans="1:23" ht="29.25" customHeight="1" thickBot="1">
      <c r="B33" s="137" t="s">
        <v>95</v>
      </c>
      <c r="C33" s="1701" t="s">
        <v>96</v>
      </c>
      <c r="D33" s="1704"/>
      <c r="E33" s="1705"/>
      <c r="F33" s="136"/>
      <c r="G33" s="5"/>
      <c r="H33" s="5"/>
      <c r="I33" s="5"/>
    </row>
    <row r="34" spans="1:23" ht="13.5" thickBot="1">
      <c r="B34" s="138" t="s">
        <v>98</v>
      </c>
      <c r="C34" s="1706" t="s">
        <v>99</v>
      </c>
      <c r="D34" s="1707"/>
      <c r="E34" s="1708"/>
      <c r="F34" s="7"/>
      <c r="G34" s="5"/>
      <c r="H34" s="5"/>
      <c r="I34" s="5"/>
    </row>
    <row r="35" spans="1:23" ht="23.5" thickBot="1">
      <c r="B35" s="586" t="s">
        <v>102</v>
      </c>
      <c r="C35" s="139" t="s">
        <v>103</v>
      </c>
      <c r="D35" s="1709" t="s">
        <v>104</v>
      </c>
      <c r="E35" s="963"/>
      <c r="F35" s="8"/>
      <c r="G35" s="5"/>
      <c r="H35" s="5"/>
      <c r="I35" s="5"/>
    </row>
    <row r="36" spans="1:23" ht="13">
      <c r="B36" s="8"/>
      <c r="C36" s="311">
        <v>100</v>
      </c>
      <c r="D36" s="1696">
        <v>250</v>
      </c>
      <c r="E36" s="1697"/>
      <c r="F36" s="8"/>
      <c r="G36" s="5"/>
      <c r="H36" s="5"/>
      <c r="I36" s="5"/>
    </row>
    <row r="37" spans="1:23" ht="13">
      <c r="B37" s="8"/>
      <c r="C37" s="140"/>
      <c r="D37" s="1694"/>
      <c r="E37" s="1695"/>
      <c r="F37" s="8"/>
      <c r="G37" s="5"/>
      <c r="H37" s="5"/>
      <c r="I37" s="5"/>
    </row>
    <row r="38" spans="1:23" ht="13.5" thickBot="1">
      <c r="B38" s="8"/>
      <c r="C38" s="140"/>
      <c r="D38" s="1694"/>
      <c r="E38" s="1695"/>
      <c r="F38" s="8"/>
      <c r="G38" s="5"/>
      <c r="H38" s="5"/>
      <c r="I38" s="5"/>
    </row>
    <row r="39" spans="1:23" ht="13.5" thickBot="1">
      <c r="B39" s="8"/>
      <c r="C39" s="1691" t="s">
        <v>118</v>
      </c>
      <c r="D39" s="1692"/>
      <c r="E39" s="1693"/>
      <c r="F39" s="141">
        <f>SUM(D36:E38)</f>
        <v>250</v>
      </c>
      <c r="G39" s="5"/>
      <c r="H39" s="5"/>
      <c r="I39" s="5"/>
    </row>
    <row r="40" spans="1:23" ht="13">
      <c r="G40" s="5"/>
      <c r="H40" s="5"/>
      <c r="I40" s="5"/>
    </row>
    <row r="41" spans="1:23" ht="13">
      <c r="G41" s="5"/>
      <c r="H41" s="5"/>
      <c r="I41" s="5"/>
    </row>
    <row r="42" spans="1:23" ht="18">
      <c r="A42" s="74" t="s">
        <v>24</v>
      </c>
      <c r="B42" s="188" t="s">
        <v>285</v>
      </c>
    </row>
    <row r="43" spans="1:23" ht="13" thickBot="1"/>
    <row r="44" spans="1:23" ht="13.5" thickTop="1" thickBot="1">
      <c r="B44" s="1622" t="s">
        <v>52</v>
      </c>
      <c r="C44" s="1623"/>
      <c r="D44" s="1624" t="s">
        <v>53</v>
      </c>
      <c r="E44" s="1625"/>
      <c r="F44" s="1626"/>
      <c r="G44" s="1651" t="s">
        <v>54</v>
      </c>
      <c r="H44" s="1652"/>
      <c r="I44" s="1664" t="s">
        <v>55</v>
      </c>
      <c r="J44" s="1665"/>
      <c r="K44" s="1645" t="s">
        <v>107</v>
      </c>
      <c r="L44" s="1646"/>
      <c r="M44" s="1646"/>
      <c r="N44" s="1646"/>
      <c r="O44" s="1646"/>
      <c r="P44" s="1646"/>
      <c r="Q44" s="1646"/>
      <c r="R44" s="1646"/>
      <c r="S44" s="1646"/>
      <c r="T44" s="1646"/>
      <c r="U44" s="1646"/>
      <c r="V44" s="1646"/>
      <c r="W44" s="1647"/>
    </row>
    <row r="45" spans="1:23" ht="23.5" thickBot="1">
      <c r="B45" s="109" t="s">
        <v>59</v>
      </c>
      <c r="C45" s="110" t="s">
        <v>103</v>
      </c>
      <c r="D45" s="111" t="s">
        <v>286</v>
      </c>
      <c r="E45" s="1631" t="s">
        <v>280</v>
      </c>
      <c r="F45" s="1632"/>
      <c r="G45" s="112" t="s">
        <v>64</v>
      </c>
      <c r="H45" s="113" t="s">
        <v>281</v>
      </c>
      <c r="I45" s="112" t="s">
        <v>127</v>
      </c>
      <c r="J45" s="112" t="s">
        <v>81</v>
      </c>
      <c r="K45" s="113" t="s">
        <v>69</v>
      </c>
      <c r="L45" s="113" t="s">
        <v>70</v>
      </c>
      <c r="M45" s="113" t="s">
        <v>71</v>
      </c>
      <c r="N45" s="113" t="s">
        <v>72</v>
      </c>
      <c r="O45" s="113" t="s">
        <v>73</v>
      </c>
      <c r="P45" s="113" t="s">
        <v>74</v>
      </c>
      <c r="Q45" s="113" t="s">
        <v>75</v>
      </c>
      <c r="R45" s="113" t="s">
        <v>76</v>
      </c>
      <c r="S45" s="113" t="s">
        <v>77</v>
      </c>
      <c r="T45" s="113" t="s">
        <v>128</v>
      </c>
      <c r="U45" s="113" t="s">
        <v>79</v>
      </c>
      <c r="V45" s="113" t="s">
        <v>80</v>
      </c>
      <c r="W45" s="113" t="s">
        <v>81</v>
      </c>
    </row>
    <row r="46" spans="1:23" s="165" customFormat="1" ht="21.75" customHeight="1">
      <c r="B46" s="125">
        <v>15</v>
      </c>
      <c r="C46" s="166"/>
      <c r="D46" s="161"/>
      <c r="E46" s="1635" t="s">
        <v>287</v>
      </c>
      <c r="F46" s="1636"/>
      <c r="G46" s="167">
        <f>SUM(I46:J46)</f>
        <v>5000</v>
      </c>
      <c r="H46" s="168">
        <f t="shared" ref="H46:H47" si="2">SUM(K46:W46)</f>
        <v>0</v>
      </c>
      <c r="I46" s="164">
        <v>5000</v>
      </c>
      <c r="J46" s="169"/>
      <c r="K46" s="170"/>
      <c r="L46" s="171"/>
      <c r="M46" s="171"/>
      <c r="N46" s="171"/>
      <c r="O46" s="171"/>
      <c r="P46" s="171"/>
      <c r="Q46" s="171"/>
      <c r="R46" s="171"/>
      <c r="S46" s="171"/>
      <c r="T46" s="171"/>
      <c r="U46" s="172"/>
      <c r="V46" s="172"/>
      <c r="W46" s="173"/>
    </row>
    <row r="47" spans="1:23" ht="13">
      <c r="B47" s="125"/>
      <c r="C47" s="126"/>
      <c r="D47" s="127"/>
      <c r="E47" s="1637"/>
      <c r="F47" s="1638"/>
      <c r="G47" s="117">
        <f t="shared" ref="G47" si="3">SUM(I47:J47)</f>
        <v>0</v>
      </c>
      <c r="H47" s="118">
        <f t="shared" si="2"/>
        <v>0</v>
      </c>
      <c r="I47" s="134"/>
      <c r="J47" s="129"/>
      <c r="K47" s="130"/>
      <c r="L47" s="131"/>
      <c r="M47" s="131"/>
      <c r="N47" s="131"/>
      <c r="O47" s="131"/>
      <c r="P47" s="131"/>
      <c r="Q47" s="131"/>
      <c r="R47" s="131"/>
      <c r="S47" s="131"/>
      <c r="T47" s="131"/>
      <c r="U47" s="132"/>
      <c r="V47" s="132"/>
      <c r="W47" s="133"/>
    </row>
    <row r="49" spans="1:23">
      <c r="B49" s="4"/>
    </row>
    <row r="50" spans="1:23" ht="18">
      <c r="A50" s="74" t="s">
        <v>288</v>
      </c>
      <c r="B50" s="188" t="s">
        <v>289</v>
      </c>
    </row>
    <row r="51" spans="1:23" ht="13" thickBot="1"/>
    <row r="52" spans="1:23" ht="13.5" thickTop="1" thickBot="1">
      <c r="B52" s="1622" t="s">
        <v>52</v>
      </c>
      <c r="C52" s="1623"/>
      <c r="D52" s="1624" t="s">
        <v>53</v>
      </c>
      <c r="E52" s="1625"/>
      <c r="F52" s="1626"/>
      <c r="G52" s="1651" t="s">
        <v>54</v>
      </c>
      <c r="H52" s="1652"/>
      <c r="I52" s="1664" t="s">
        <v>55</v>
      </c>
      <c r="J52" s="1665"/>
      <c r="K52" s="1645" t="s">
        <v>107</v>
      </c>
      <c r="L52" s="1646"/>
      <c r="M52" s="1646"/>
      <c r="N52" s="1646"/>
      <c r="O52" s="1646"/>
      <c r="P52" s="1646"/>
      <c r="Q52" s="1646"/>
      <c r="R52" s="1646"/>
      <c r="S52" s="1646"/>
      <c r="T52" s="1646"/>
      <c r="U52" s="1646"/>
      <c r="V52" s="1646"/>
      <c r="W52" s="1647"/>
    </row>
    <row r="53" spans="1:23" ht="23.5" thickBot="1">
      <c r="B53" s="109" t="s">
        <v>59</v>
      </c>
      <c r="C53" s="110" t="s">
        <v>103</v>
      </c>
      <c r="D53" s="111" t="s">
        <v>286</v>
      </c>
      <c r="E53" s="1631" t="s">
        <v>280</v>
      </c>
      <c r="F53" s="1632"/>
      <c r="G53" s="112" t="s">
        <v>64</v>
      </c>
      <c r="H53" s="113" t="s">
        <v>281</v>
      </c>
      <c r="I53" s="112" t="s">
        <v>127</v>
      </c>
      <c r="J53" s="112" t="s">
        <v>81</v>
      </c>
      <c r="K53" s="113" t="s">
        <v>69</v>
      </c>
      <c r="L53" s="113" t="s">
        <v>70</v>
      </c>
      <c r="M53" s="113" t="s">
        <v>71</v>
      </c>
      <c r="N53" s="113" t="s">
        <v>72</v>
      </c>
      <c r="O53" s="113" t="s">
        <v>73</v>
      </c>
      <c r="P53" s="113" t="s">
        <v>74</v>
      </c>
      <c r="Q53" s="113" t="s">
        <v>75</v>
      </c>
      <c r="R53" s="113" t="s">
        <v>76</v>
      </c>
      <c r="S53" s="113" t="s">
        <v>77</v>
      </c>
      <c r="T53" s="113" t="s">
        <v>128</v>
      </c>
      <c r="U53" s="113" t="s">
        <v>79</v>
      </c>
      <c r="V53" s="113" t="s">
        <v>80</v>
      </c>
      <c r="W53" s="113" t="s">
        <v>81</v>
      </c>
    </row>
    <row r="54" spans="1:23" ht="13">
      <c r="B54" s="114">
        <v>31</v>
      </c>
      <c r="C54" s="115"/>
      <c r="D54" s="116"/>
      <c r="E54" s="1633" t="s">
        <v>290</v>
      </c>
      <c r="F54" s="1634"/>
      <c r="G54" s="167">
        <f t="shared" ref="G54" si="4">SUM(I54:J54)</f>
        <v>0</v>
      </c>
      <c r="H54" s="168">
        <f t="shared" ref="H54:H56" si="5">SUM(K54:W54)</f>
        <v>12</v>
      </c>
      <c r="I54" s="174"/>
      <c r="J54" s="175"/>
      <c r="K54" s="121"/>
      <c r="L54" s="122"/>
      <c r="M54" s="122"/>
      <c r="N54" s="176">
        <v>12</v>
      </c>
      <c r="O54" s="122"/>
      <c r="P54" s="122"/>
      <c r="Q54" s="122"/>
      <c r="R54" s="122"/>
      <c r="S54" s="122"/>
      <c r="T54" s="122"/>
      <c r="U54" s="123"/>
      <c r="V54" s="123"/>
      <c r="W54" s="124"/>
    </row>
    <row r="55" spans="1:23" ht="13">
      <c r="B55" s="125">
        <v>31</v>
      </c>
      <c r="C55" s="126"/>
      <c r="D55" s="127"/>
      <c r="E55" s="1635" t="s">
        <v>291</v>
      </c>
      <c r="F55" s="1636"/>
      <c r="G55" s="167">
        <f>SUM(I55:J55)</f>
        <v>15</v>
      </c>
      <c r="H55" s="168">
        <f t="shared" si="5"/>
        <v>0</v>
      </c>
      <c r="I55" s="164"/>
      <c r="J55" s="169">
        <v>15</v>
      </c>
      <c r="K55" s="130"/>
      <c r="L55" s="131"/>
      <c r="M55" s="131"/>
      <c r="N55" s="131"/>
      <c r="O55" s="131"/>
      <c r="P55" s="131"/>
      <c r="Q55" s="131"/>
      <c r="R55" s="131"/>
      <c r="S55" s="131"/>
      <c r="T55" s="131"/>
      <c r="U55" s="132"/>
      <c r="V55" s="132"/>
      <c r="W55" s="133"/>
    </row>
    <row r="56" spans="1:23" ht="13">
      <c r="B56" s="125"/>
      <c r="C56" s="126"/>
      <c r="D56" s="127"/>
      <c r="E56" s="1637"/>
      <c r="F56" s="1638"/>
      <c r="G56" s="117">
        <f t="shared" ref="G56" si="6">SUM(I56:J56)</f>
        <v>0</v>
      </c>
      <c r="H56" s="118">
        <f t="shared" si="5"/>
        <v>0</v>
      </c>
      <c r="I56" s="134"/>
      <c r="J56" s="129"/>
      <c r="K56" s="130"/>
      <c r="L56" s="131"/>
      <c r="M56" s="131"/>
      <c r="N56" s="131"/>
      <c r="O56" s="131"/>
      <c r="P56" s="131"/>
      <c r="Q56" s="131"/>
      <c r="R56" s="131"/>
      <c r="S56" s="131"/>
      <c r="T56" s="131"/>
      <c r="U56" s="132"/>
      <c r="V56" s="132"/>
      <c r="W56" s="133"/>
    </row>
    <row r="59" spans="1:23" ht="34.5" customHeight="1">
      <c r="A59" s="186" t="s">
        <v>292</v>
      </c>
      <c r="B59" s="1676" t="s">
        <v>293</v>
      </c>
      <c r="C59" s="1676"/>
      <c r="D59" s="1676"/>
      <c r="E59" s="1676"/>
      <c r="F59" s="1676"/>
      <c r="G59" s="1676"/>
      <c r="H59" s="1676"/>
      <c r="I59" s="1676"/>
      <c r="J59" s="1676"/>
      <c r="K59" s="1676"/>
      <c r="L59" s="1676"/>
      <c r="M59" s="1676"/>
      <c r="N59" s="1676"/>
      <c r="O59" s="1676"/>
      <c r="P59" s="1676"/>
      <c r="Q59" s="1676"/>
      <c r="R59" s="1676"/>
      <c r="S59" s="1676"/>
      <c r="T59" s="1676"/>
      <c r="U59" s="1676"/>
      <c r="V59" s="1676"/>
      <c r="W59" s="1676"/>
    </row>
    <row r="61" spans="1:23" ht="13.5" thickBot="1">
      <c r="B61" s="142"/>
      <c r="C61" s="1677"/>
      <c r="D61" s="1678"/>
      <c r="E61" s="9"/>
      <c r="F61" s="143"/>
      <c r="G61" s="1679"/>
      <c r="H61" s="1680"/>
      <c r="I61" s="5"/>
      <c r="N61" s="5"/>
      <c r="W61" s="5"/>
    </row>
    <row r="62" spans="1:23" ht="13.5" thickBot="1">
      <c r="B62" s="1681" t="s">
        <v>118</v>
      </c>
      <c r="C62" s="1682"/>
      <c r="D62" s="1683"/>
      <c r="E62" s="144">
        <v>250</v>
      </c>
      <c r="F62" s="1681" t="s">
        <v>119</v>
      </c>
      <c r="G62" s="1682"/>
      <c r="H62" s="1683"/>
      <c r="I62" s="145">
        <f>SUM(T40:U61)</f>
        <v>0</v>
      </c>
      <c r="N62" s="5"/>
      <c r="W62" s="5"/>
    </row>
    <row r="63" spans="1:23" ht="13.5" thickBot="1">
      <c r="B63" s="1684" t="s">
        <v>294</v>
      </c>
      <c r="C63" s="1685"/>
      <c r="D63" s="1686"/>
      <c r="E63" s="177" t="s">
        <v>277</v>
      </c>
      <c r="F63" s="5"/>
      <c r="G63" s="5"/>
      <c r="H63" s="5"/>
      <c r="I63" s="5"/>
      <c r="N63" s="5"/>
      <c r="W63" s="5"/>
    </row>
    <row r="64" spans="1:23" ht="13">
      <c r="B64" s="1655" t="s">
        <v>295</v>
      </c>
      <c r="C64" s="1656"/>
      <c r="D64" s="1656"/>
      <c r="E64" s="1657"/>
      <c r="F64" s="5"/>
      <c r="G64" s="5"/>
      <c r="H64" s="5"/>
      <c r="I64" s="5"/>
      <c r="N64" s="5"/>
      <c r="W64" s="5"/>
    </row>
    <row r="65" spans="1:23" ht="13">
      <c r="B65" s="1658"/>
      <c r="C65" s="1659"/>
      <c r="D65" s="1659"/>
      <c r="E65" s="1660"/>
      <c r="F65" s="5"/>
      <c r="G65" s="5"/>
      <c r="H65" s="5"/>
      <c r="I65" s="5"/>
      <c r="N65" s="146"/>
      <c r="W65" s="5"/>
    </row>
    <row r="66" spans="1:23" ht="30" customHeight="1" thickBot="1">
      <c r="B66" s="1661"/>
      <c r="C66" s="1662"/>
      <c r="D66" s="1662"/>
      <c r="E66" s="1663"/>
      <c r="F66" s="5"/>
      <c r="G66" s="5"/>
      <c r="H66" s="5"/>
      <c r="I66" s="5"/>
      <c r="N66" s="5"/>
      <c r="W66" s="5"/>
    </row>
    <row r="67" spans="1:23" ht="13">
      <c r="B67" s="1639" t="s">
        <v>122</v>
      </c>
      <c r="C67" s="1640"/>
      <c r="D67" s="1641"/>
      <c r="E67" s="1653">
        <v>-72</v>
      </c>
      <c r="F67" s="5"/>
      <c r="G67" s="5"/>
      <c r="H67" s="5"/>
      <c r="I67" s="5"/>
      <c r="N67" s="5"/>
      <c r="W67" s="5"/>
    </row>
    <row r="68" spans="1:23" ht="23.25" customHeight="1" thickBot="1">
      <c r="B68" s="1642" t="s">
        <v>124</v>
      </c>
      <c r="C68" s="1643"/>
      <c r="D68" s="1644"/>
      <c r="E68" s="1654"/>
      <c r="F68" s="5"/>
      <c r="G68" s="5"/>
      <c r="H68" s="5"/>
      <c r="I68" s="5"/>
      <c r="N68" s="5"/>
      <c r="W68" s="5"/>
    </row>
    <row r="69" spans="1:23" ht="13">
      <c r="B69" s="5"/>
      <c r="C69" s="5"/>
      <c r="D69" s="5"/>
      <c r="E69" s="5"/>
      <c r="F69" s="5"/>
      <c r="G69" s="5"/>
      <c r="H69" s="5"/>
      <c r="I69" s="5"/>
      <c r="N69" s="5"/>
      <c r="W69" s="5"/>
    </row>
    <row r="71" spans="1:23" ht="18">
      <c r="A71" s="74" t="s">
        <v>296</v>
      </c>
      <c r="B71" s="1666" t="s">
        <v>297</v>
      </c>
      <c r="C71" s="1666"/>
      <c r="D71" s="1666"/>
      <c r="E71" s="1666"/>
      <c r="F71" s="1666"/>
      <c r="G71" s="1666"/>
      <c r="H71" s="1666"/>
      <c r="I71" s="1666"/>
      <c r="J71" s="1666"/>
      <c r="K71" s="1666"/>
      <c r="L71" s="1666"/>
      <c r="M71" s="1666"/>
      <c r="N71" s="1666"/>
      <c r="O71" s="1666"/>
      <c r="P71" s="1666"/>
      <c r="Q71" s="1666"/>
      <c r="R71" s="1666"/>
      <c r="S71" s="1666"/>
      <c r="T71" s="1666"/>
      <c r="U71" s="1666"/>
      <c r="V71" s="1666"/>
      <c r="W71" s="1666"/>
    </row>
    <row r="72" spans="1:23" ht="13" thickBot="1"/>
    <row r="73" spans="1:23" s="263" customFormat="1" ht="33" customHeight="1">
      <c r="B73" s="312" t="s">
        <v>298</v>
      </c>
      <c r="C73" s="313" t="s">
        <v>299</v>
      </c>
      <c r="E73" s="314" t="s">
        <v>300</v>
      </c>
      <c r="F73" s="314"/>
      <c r="G73" s="314"/>
      <c r="H73" s="264"/>
      <c r="J73" s="1673" t="s">
        <v>301</v>
      </c>
      <c r="K73" s="1674"/>
      <c r="L73" s="1674"/>
      <c r="M73" s="1674"/>
      <c r="N73" s="1674"/>
      <c r="O73" s="1674"/>
      <c r="P73" s="1675"/>
    </row>
    <row r="74" spans="1:23" s="263" customFormat="1" ht="24" customHeight="1">
      <c r="B74" s="315"/>
      <c r="C74" s="316"/>
      <c r="E74" s="314" t="s">
        <v>302</v>
      </c>
      <c r="F74" s="314"/>
      <c r="G74" s="314"/>
      <c r="H74" s="264"/>
      <c r="J74" s="1670" t="s">
        <v>303</v>
      </c>
      <c r="K74" s="1671"/>
      <c r="L74" s="1671"/>
      <c r="M74" s="1671"/>
      <c r="N74" s="1671"/>
      <c r="O74" s="1671"/>
      <c r="P74" s="1672"/>
    </row>
    <row r="75" spans="1:23" s="263" customFormat="1" ht="27.75" customHeight="1" thickBot="1">
      <c r="B75" s="315"/>
      <c r="C75" s="316"/>
      <c r="J75" s="1648" t="s">
        <v>304</v>
      </c>
      <c r="K75" s="1649"/>
      <c r="L75" s="1649"/>
      <c r="M75" s="1649"/>
      <c r="N75" s="1649"/>
      <c r="O75" s="1649"/>
      <c r="P75" s="1650"/>
    </row>
    <row r="76" spans="1:23" ht="15.5">
      <c r="B76" s="155"/>
      <c r="C76" s="217"/>
    </row>
    <row r="77" spans="1:23" ht="15.5">
      <c r="B77" s="182" t="s">
        <v>298</v>
      </c>
      <c r="C77" s="188" t="s">
        <v>305</v>
      </c>
      <c r="D77" s="147"/>
    </row>
    <row r="78" spans="1:23" ht="15.5">
      <c r="A78" s="4"/>
      <c r="B78" s="155"/>
      <c r="C78" s="150"/>
      <c r="D78" s="147"/>
    </row>
    <row r="79" spans="1:23" ht="15.5">
      <c r="B79" s="182" t="s">
        <v>298</v>
      </c>
      <c r="C79" s="188" t="s">
        <v>306</v>
      </c>
    </row>
    <row r="80" spans="1:23" ht="15.5">
      <c r="B80" s="155"/>
      <c r="C80" s="217"/>
    </row>
    <row r="81" spans="1:23" ht="15.5">
      <c r="B81" s="182" t="s">
        <v>298</v>
      </c>
      <c r="C81" s="188" t="s">
        <v>307</v>
      </c>
    </row>
    <row r="82" spans="1:23" ht="15.5">
      <c r="A82" s="4"/>
      <c r="B82" s="155"/>
      <c r="C82" s="217"/>
    </row>
    <row r="83" spans="1:23" ht="15.5">
      <c r="B83" s="182" t="s">
        <v>298</v>
      </c>
      <c r="C83" s="188" t="s">
        <v>308</v>
      </c>
    </row>
    <row r="84" spans="1:23" ht="17.25" customHeight="1">
      <c r="B84" s="155"/>
      <c r="C84" s="217"/>
      <c r="N84" s="178"/>
      <c r="O84" s="178"/>
      <c r="P84" s="178"/>
      <c r="Q84" s="178"/>
      <c r="R84" s="178"/>
      <c r="S84" s="178"/>
      <c r="T84" s="178"/>
      <c r="U84" s="178"/>
      <c r="V84" s="178"/>
      <c r="W84" s="178"/>
    </row>
    <row r="85" spans="1:23" ht="15.5">
      <c r="B85" s="182" t="s">
        <v>298</v>
      </c>
      <c r="C85" s="188" t="s">
        <v>309</v>
      </c>
      <c r="N85" s="179"/>
      <c r="O85" s="179"/>
      <c r="P85" s="179"/>
      <c r="Q85" s="179"/>
      <c r="R85" s="179"/>
      <c r="S85" s="179"/>
      <c r="T85" s="179"/>
      <c r="U85" s="179"/>
      <c r="V85" s="179"/>
      <c r="W85" s="179"/>
    </row>
    <row r="86" spans="1:23" ht="14">
      <c r="B86" s="182"/>
      <c r="C86" s="159"/>
      <c r="N86" s="179"/>
      <c r="O86" s="179"/>
      <c r="P86" s="179"/>
      <c r="Q86" s="179"/>
      <c r="R86" s="179"/>
      <c r="S86" s="179"/>
      <c r="T86" s="179"/>
      <c r="U86" s="179"/>
      <c r="V86" s="179"/>
      <c r="W86" s="179"/>
    </row>
    <row r="87" spans="1:23">
      <c r="N87" s="180"/>
      <c r="O87" s="180"/>
      <c r="P87" s="180"/>
      <c r="Q87" s="180"/>
      <c r="R87" s="180"/>
      <c r="S87" s="180"/>
      <c r="T87" s="180"/>
      <c r="U87" s="180"/>
      <c r="V87" s="180"/>
      <c r="W87" s="180"/>
    </row>
    <row r="88" spans="1:23" s="77" customFormat="1" ht="13" thickBot="1">
      <c r="N88" s="187"/>
      <c r="O88" s="187"/>
      <c r="P88" s="187"/>
      <c r="Q88" s="187"/>
      <c r="R88" s="187"/>
      <c r="S88" s="187"/>
      <c r="T88" s="187"/>
      <c r="U88" s="187"/>
      <c r="V88" s="187"/>
      <c r="W88" s="187"/>
    </row>
    <row r="89" spans="1:23" ht="33" customHeight="1">
      <c r="B89" s="149"/>
      <c r="D89" s="1667" t="s">
        <v>310</v>
      </c>
      <c r="E89" s="1667"/>
      <c r="F89" s="1667"/>
      <c r="G89" s="1667"/>
      <c r="H89" s="1667"/>
      <c r="I89" s="1667"/>
      <c r="J89" s="1667"/>
      <c r="K89" s="1667"/>
      <c r="N89" s="181"/>
      <c r="O89" s="181"/>
      <c r="P89" s="181"/>
      <c r="Q89" s="181"/>
      <c r="R89" s="181"/>
      <c r="S89" s="181"/>
      <c r="T89" s="181"/>
      <c r="U89" s="181"/>
      <c r="V89" s="181"/>
      <c r="W89" s="181"/>
    </row>
    <row r="92" spans="1:23" s="64" customFormat="1" ht="26.25" customHeight="1">
      <c r="B92" s="1668" t="s">
        <v>311</v>
      </c>
      <c r="C92" s="1668"/>
      <c r="D92" s="1668"/>
      <c r="E92" s="1668"/>
      <c r="F92" s="1668"/>
      <c r="G92" s="1668"/>
      <c r="H92" s="1668"/>
      <c r="I92" s="1668"/>
      <c r="J92" s="1668"/>
      <c r="K92" s="1668"/>
      <c r="L92" s="1668"/>
      <c r="M92" s="1668"/>
      <c r="N92" s="1668"/>
      <c r="O92" s="1668"/>
      <c r="P92" s="1668"/>
      <c r="Q92" s="1668"/>
      <c r="R92" s="1668"/>
      <c r="S92" s="1668"/>
      <c r="T92" s="1668"/>
      <c r="U92" s="1668"/>
      <c r="V92" s="1668"/>
      <c r="W92" s="1668"/>
    </row>
    <row r="93" spans="1:23" s="64" customFormat="1" ht="26.25" customHeight="1">
      <c r="B93" s="71" t="s">
        <v>312</v>
      </c>
      <c r="C93" s="71"/>
      <c r="D93" s="71"/>
      <c r="E93" s="71"/>
      <c r="F93" s="71"/>
      <c r="G93" s="71"/>
      <c r="H93" s="71"/>
      <c r="I93" s="71"/>
      <c r="J93" s="71"/>
      <c r="K93" s="71"/>
      <c r="L93" s="71"/>
      <c r="M93" s="71"/>
      <c r="N93" s="71"/>
      <c r="O93" s="71"/>
      <c r="P93" s="71"/>
      <c r="Q93" s="71"/>
      <c r="R93" s="71"/>
      <c r="S93" s="71"/>
      <c r="T93" s="317"/>
      <c r="U93" s="317"/>
      <c r="V93" s="317"/>
      <c r="W93" s="317"/>
    </row>
    <row r="94" spans="1:23" ht="15" customHeight="1">
      <c r="B94" s="218"/>
      <c r="C94" s="218"/>
      <c r="D94" s="218"/>
      <c r="E94" s="218"/>
      <c r="F94" s="218"/>
      <c r="G94" s="218"/>
      <c r="H94" s="218"/>
      <c r="I94" s="218"/>
      <c r="J94" s="218"/>
      <c r="K94" s="218"/>
      <c r="L94" s="218"/>
      <c r="M94" s="218"/>
      <c r="N94" s="218"/>
      <c r="O94" s="218"/>
      <c r="P94" s="218"/>
      <c r="Q94" s="218"/>
      <c r="R94" s="218"/>
      <c r="S94" s="218"/>
      <c r="T94" s="218"/>
      <c r="U94" s="218"/>
      <c r="V94" s="218"/>
      <c r="W94" s="218"/>
    </row>
    <row r="95" spans="1:23" s="263" customFormat="1" ht="27.75" customHeight="1">
      <c r="A95" s="262" t="s">
        <v>313</v>
      </c>
      <c r="B95" s="1669" t="s">
        <v>314</v>
      </c>
      <c r="C95" s="1669"/>
      <c r="D95" s="1669"/>
      <c r="E95" s="1669"/>
      <c r="F95" s="1669"/>
      <c r="G95" s="1669"/>
      <c r="H95" s="1669"/>
      <c r="I95" s="1669"/>
      <c r="J95" s="1669"/>
      <c r="K95" s="1669"/>
      <c r="L95" s="1669"/>
      <c r="M95" s="1669"/>
      <c r="N95" s="1669"/>
      <c r="O95" s="1669"/>
      <c r="P95" s="1669"/>
      <c r="Q95" s="1669"/>
      <c r="R95" s="1669"/>
      <c r="S95" s="1669"/>
      <c r="T95" s="1669"/>
      <c r="U95" s="1669"/>
      <c r="V95" s="1669"/>
      <c r="W95" s="1669"/>
    </row>
    <row r="96" spans="1:23" ht="17.25" customHeight="1" thickBot="1"/>
    <row r="97" spans="1:23" ht="13.5" thickTop="1" thickBot="1">
      <c r="B97" s="1622" t="s">
        <v>52</v>
      </c>
      <c r="C97" s="1623"/>
      <c r="D97" s="1624" t="s">
        <v>53</v>
      </c>
      <c r="E97" s="1625"/>
      <c r="F97" s="1626"/>
      <c r="G97" s="1651" t="s">
        <v>54</v>
      </c>
      <c r="H97" s="1652"/>
      <c r="I97" s="1664" t="s">
        <v>55</v>
      </c>
      <c r="J97" s="1665"/>
      <c r="K97" s="1645" t="s">
        <v>107</v>
      </c>
      <c r="L97" s="1646"/>
      <c r="M97" s="1646"/>
      <c r="N97" s="1646"/>
      <c r="O97" s="1646"/>
      <c r="P97" s="1646"/>
      <c r="Q97" s="1646"/>
      <c r="R97" s="1646"/>
      <c r="S97" s="1646"/>
      <c r="T97" s="1646"/>
      <c r="U97" s="1646"/>
      <c r="V97" s="1646"/>
      <c r="W97" s="1647"/>
    </row>
    <row r="98" spans="1:23" ht="26.25" customHeight="1" thickBot="1">
      <c r="B98" s="109" t="s">
        <v>59</v>
      </c>
      <c r="C98" s="110" t="s">
        <v>103</v>
      </c>
      <c r="D98" s="111" t="s">
        <v>286</v>
      </c>
      <c r="E98" s="1631" t="s">
        <v>280</v>
      </c>
      <c r="F98" s="1632"/>
      <c r="G98" s="112" t="s">
        <v>64</v>
      </c>
      <c r="H98" s="113" t="s">
        <v>281</v>
      </c>
      <c r="I98" s="112" t="s">
        <v>127</v>
      </c>
      <c r="J98" s="112" t="s">
        <v>81</v>
      </c>
      <c r="K98" s="113" t="s">
        <v>69</v>
      </c>
      <c r="L98" s="113" t="s">
        <v>70</v>
      </c>
      <c r="M98" s="113" t="s">
        <v>71</v>
      </c>
      <c r="N98" s="113" t="s">
        <v>72</v>
      </c>
      <c r="O98" s="113" t="s">
        <v>73</v>
      </c>
      <c r="P98" s="113" t="s">
        <v>74</v>
      </c>
      <c r="Q98" s="113" t="s">
        <v>75</v>
      </c>
      <c r="R98" s="113" t="s">
        <v>76</v>
      </c>
      <c r="S98" s="113" t="s">
        <v>77</v>
      </c>
      <c r="T98" s="113" t="s">
        <v>128</v>
      </c>
      <c r="U98" s="113" t="s">
        <v>79</v>
      </c>
      <c r="V98" s="113" t="s">
        <v>80</v>
      </c>
      <c r="W98" s="113" t="s">
        <v>81</v>
      </c>
    </row>
    <row r="99" spans="1:23" s="154" customFormat="1" ht="43.5" customHeight="1">
      <c r="B99" s="225">
        <v>1</v>
      </c>
      <c r="C99" s="242">
        <v>100</v>
      </c>
      <c r="D99" s="116"/>
      <c r="E99" s="1627" t="s">
        <v>315</v>
      </c>
      <c r="F99" s="1628"/>
      <c r="G99" s="227"/>
      <c r="H99" s="248">
        <v>-250</v>
      </c>
      <c r="I99" s="229"/>
      <c r="J99" s="230"/>
      <c r="K99" s="243"/>
      <c r="L99" s="244"/>
      <c r="M99" s="244"/>
      <c r="N99" s="244"/>
      <c r="O99" s="244"/>
      <c r="P99" s="244"/>
      <c r="Q99" s="244"/>
      <c r="R99" s="244"/>
      <c r="S99" s="244"/>
      <c r="T99" s="244"/>
      <c r="U99" s="245"/>
      <c r="V99" s="245"/>
      <c r="W99" s="246">
        <v>-250</v>
      </c>
    </row>
    <row r="100" spans="1:23" ht="26.25" customHeight="1">
      <c r="B100" s="189"/>
      <c r="C100" s="189"/>
      <c r="D100" s="190"/>
      <c r="E100" s="191"/>
      <c r="F100" s="191"/>
      <c r="G100" s="192"/>
      <c r="H100" s="192"/>
      <c r="I100" s="193"/>
      <c r="J100" s="193"/>
      <c r="K100" s="194"/>
      <c r="L100" s="194"/>
      <c r="M100" s="194"/>
      <c r="N100" s="194"/>
      <c r="O100" s="194"/>
      <c r="P100" s="194"/>
      <c r="Q100" s="194"/>
      <c r="R100" s="194"/>
      <c r="S100" s="194"/>
      <c r="T100" s="194"/>
      <c r="U100" s="194"/>
      <c r="V100" s="194"/>
      <c r="W100" s="195"/>
    </row>
    <row r="101" spans="1:23" s="264" customFormat="1" ht="42.75" customHeight="1">
      <c r="A101" s="264" t="s">
        <v>316</v>
      </c>
      <c r="B101" s="1669" t="s">
        <v>317</v>
      </c>
      <c r="C101" s="1669"/>
      <c r="D101" s="1669"/>
      <c r="E101" s="1669"/>
      <c r="F101" s="1669"/>
      <c r="G101" s="1669"/>
      <c r="H101" s="1669"/>
      <c r="I101" s="1669"/>
      <c r="J101" s="1669"/>
      <c r="K101" s="1669"/>
      <c r="L101" s="1669"/>
      <c r="M101" s="1669"/>
      <c r="N101" s="1669"/>
      <c r="O101" s="1669"/>
      <c r="P101" s="1669"/>
      <c r="Q101" s="1669"/>
      <c r="R101" s="1669"/>
      <c r="S101" s="1669"/>
      <c r="T101" s="1669"/>
      <c r="U101" s="1669"/>
      <c r="V101" s="1669"/>
      <c r="W101" s="1669"/>
    </row>
    <row r="102" spans="1:23" ht="13" thickBot="1"/>
    <row r="103" spans="1:23" ht="13.5" thickTop="1" thickBot="1">
      <c r="B103" s="1622" t="s">
        <v>52</v>
      </c>
      <c r="C103" s="1623"/>
      <c r="D103" s="1624" t="s">
        <v>53</v>
      </c>
      <c r="E103" s="1625"/>
      <c r="F103" s="1626"/>
      <c r="G103" s="1651" t="s">
        <v>54</v>
      </c>
      <c r="H103" s="1652"/>
      <c r="I103" s="1664" t="s">
        <v>55</v>
      </c>
      <c r="J103" s="1665"/>
      <c r="K103" s="1645" t="s">
        <v>107</v>
      </c>
      <c r="L103" s="1646"/>
      <c r="M103" s="1646"/>
      <c r="N103" s="1646"/>
      <c r="O103" s="1646"/>
      <c r="P103" s="1646"/>
      <c r="Q103" s="1646"/>
      <c r="R103" s="1646"/>
      <c r="S103" s="1646"/>
      <c r="T103" s="1646"/>
      <c r="U103" s="1646"/>
      <c r="V103" s="1646"/>
      <c r="W103" s="1647"/>
    </row>
    <row r="104" spans="1:23" ht="23.5" thickBot="1">
      <c r="B104" s="109" t="s">
        <v>59</v>
      </c>
      <c r="C104" s="110" t="s">
        <v>103</v>
      </c>
      <c r="D104" s="111" t="s">
        <v>286</v>
      </c>
      <c r="E104" s="1631" t="s">
        <v>280</v>
      </c>
      <c r="F104" s="1632"/>
      <c r="G104" s="112" t="s">
        <v>64</v>
      </c>
      <c r="H104" s="113" t="s">
        <v>281</v>
      </c>
      <c r="I104" s="112" t="s">
        <v>127</v>
      </c>
      <c r="J104" s="112" t="s">
        <v>81</v>
      </c>
      <c r="K104" s="113" t="s">
        <v>69</v>
      </c>
      <c r="L104" s="113" t="s">
        <v>70</v>
      </c>
      <c r="M104" s="113" t="s">
        <v>71</v>
      </c>
      <c r="N104" s="113" t="s">
        <v>72</v>
      </c>
      <c r="O104" s="113" t="s">
        <v>73</v>
      </c>
      <c r="P104" s="113" t="s">
        <v>74</v>
      </c>
      <c r="Q104" s="113" t="s">
        <v>75</v>
      </c>
      <c r="R104" s="113" t="s">
        <v>76</v>
      </c>
      <c r="S104" s="113" t="s">
        <v>77</v>
      </c>
      <c r="T104" s="113" t="s">
        <v>128</v>
      </c>
      <c r="U104" s="113" t="s">
        <v>79</v>
      </c>
      <c r="V104" s="113" t="s">
        <v>80</v>
      </c>
      <c r="W104" s="113" t="s">
        <v>81</v>
      </c>
    </row>
    <row r="105" spans="1:23" s="154" customFormat="1" ht="43.5" customHeight="1">
      <c r="B105" s="225">
        <v>1</v>
      </c>
      <c r="C105" s="242">
        <v>100</v>
      </c>
      <c r="D105" s="196"/>
      <c r="E105" s="1627" t="s">
        <v>318</v>
      </c>
      <c r="F105" s="1628"/>
      <c r="G105" s="247"/>
      <c r="H105" s="248">
        <v>-250</v>
      </c>
      <c r="I105" s="249"/>
      <c r="J105" s="250"/>
      <c r="K105" s="251"/>
      <c r="L105" s="252"/>
      <c r="M105" s="252"/>
      <c r="N105" s="252"/>
      <c r="O105" s="252"/>
      <c r="P105" s="252"/>
      <c r="Q105" s="252"/>
      <c r="R105" s="252"/>
      <c r="S105" s="252"/>
      <c r="T105" s="252"/>
      <c r="U105" s="253"/>
      <c r="V105" s="253"/>
      <c r="W105" s="246">
        <v>-250</v>
      </c>
    </row>
    <row r="106" spans="1:23" s="154" customFormat="1" ht="43.5" customHeight="1">
      <c r="B106" s="234">
        <v>2</v>
      </c>
      <c r="C106" s="254">
        <v>120</v>
      </c>
      <c r="D106" s="161"/>
      <c r="E106" s="1629" t="s">
        <v>319</v>
      </c>
      <c r="F106" s="1630"/>
      <c r="G106" s="247"/>
      <c r="H106" s="248">
        <v>250</v>
      </c>
      <c r="I106" s="255"/>
      <c r="J106" s="256"/>
      <c r="K106" s="257"/>
      <c r="L106" s="258"/>
      <c r="M106" s="258"/>
      <c r="N106" s="259"/>
      <c r="O106" s="258"/>
      <c r="P106" s="258"/>
      <c r="Q106" s="258"/>
      <c r="R106" s="258"/>
      <c r="S106" s="258"/>
      <c r="T106" s="258"/>
      <c r="U106" s="260"/>
      <c r="V106" s="260"/>
      <c r="W106" s="261">
        <v>250</v>
      </c>
    </row>
  </sheetData>
  <mergeCells count="100">
    <mergeCell ref="E25:F25"/>
    <mergeCell ref="B28:W28"/>
    <mergeCell ref="P15:Q15"/>
    <mergeCell ref="C4:M5"/>
    <mergeCell ref="K12:M12"/>
    <mergeCell ref="B13:F13"/>
    <mergeCell ref="G13:H13"/>
    <mergeCell ref="K13:M13"/>
    <mergeCell ref="G10:H10"/>
    <mergeCell ref="J10:M10"/>
    <mergeCell ref="B11:C11"/>
    <mergeCell ref="E11:F11"/>
    <mergeCell ref="G11:H11"/>
    <mergeCell ref="J11:M11"/>
    <mergeCell ref="B10:F10"/>
    <mergeCell ref="D21:F21"/>
    <mergeCell ref="G21:H21"/>
    <mergeCell ref="I21:J21"/>
    <mergeCell ref="K21:W21"/>
    <mergeCell ref="E24:F24"/>
    <mergeCell ref="O13:Q13"/>
    <mergeCell ref="B14:D14"/>
    <mergeCell ref="E14:F14"/>
    <mergeCell ref="G14:H14"/>
    <mergeCell ref="L14:M14"/>
    <mergeCell ref="P14:Q14"/>
    <mergeCell ref="A15:A16"/>
    <mergeCell ref="B15:D15"/>
    <mergeCell ref="E15:F15"/>
    <mergeCell ref="G15:H15"/>
    <mergeCell ref="L15:M15"/>
    <mergeCell ref="B16:D16"/>
    <mergeCell ref="E16:F16"/>
    <mergeCell ref="G16:H16"/>
    <mergeCell ref="L16:M16"/>
    <mergeCell ref="I44:J44"/>
    <mergeCell ref="K44:W44"/>
    <mergeCell ref="P16:Q16"/>
    <mergeCell ref="E22:F22"/>
    <mergeCell ref="E23:F23"/>
    <mergeCell ref="C39:E39"/>
    <mergeCell ref="D38:E38"/>
    <mergeCell ref="D36:E36"/>
    <mergeCell ref="D37:E37"/>
    <mergeCell ref="B31:E31"/>
    <mergeCell ref="B32:E32"/>
    <mergeCell ref="C33:E33"/>
    <mergeCell ref="C34:E34"/>
    <mergeCell ref="D35:E35"/>
    <mergeCell ref="B19:V19"/>
    <mergeCell ref="B21:C21"/>
    <mergeCell ref="E46:F46"/>
    <mergeCell ref="E47:F47"/>
    <mergeCell ref="B44:C44"/>
    <mergeCell ref="D44:F44"/>
    <mergeCell ref="G44:H44"/>
    <mergeCell ref="D1:K1"/>
    <mergeCell ref="E98:F98"/>
    <mergeCell ref="E99:F99"/>
    <mergeCell ref="K52:W52"/>
    <mergeCell ref="E53:F53"/>
    <mergeCell ref="B59:W59"/>
    <mergeCell ref="C61:D61"/>
    <mergeCell ref="G61:H61"/>
    <mergeCell ref="B62:D62"/>
    <mergeCell ref="F62:H62"/>
    <mergeCell ref="B63:D63"/>
    <mergeCell ref="B52:C52"/>
    <mergeCell ref="D52:F52"/>
    <mergeCell ref="G52:H52"/>
    <mergeCell ref="I52:J52"/>
    <mergeCell ref="E45:F45"/>
    <mergeCell ref="K103:W103"/>
    <mergeCell ref="J75:P75"/>
    <mergeCell ref="G103:H103"/>
    <mergeCell ref="E67:E68"/>
    <mergeCell ref="B64:E66"/>
    <mergeCell ref="I103:J103"/>
    <mergeCell ref="B71:W71"/>
    <mergeCell ref="D89:K89"/>
    <mergeCell ref="K97:W97"/>
    <mergeCell ref="B92:W92"/>
    <mergeCell ref="B95:W95"/>
    <mergeCell ref="J74:P74"/>
    <mergeCell ref="G97:H97"/>
    <mergeCell ref="I97:J97"/>
    <mergeCell ref="B101:W101"/>
    <mergeCell ref="J73:P73"/>
    <mergeCell ref="E54:F54"/>
    <mergeCell ref="E55:F55"/>
    <mergeCell ref="E56:F56"/>
    <mergeCell ref="B67:D67"/>
    <mergeCell ref="B68:D68"/>
    <mergeCell ref="B97:C97"/>
    <mergeCell ref="D97:F97"/>
    <mergeCell ref="E105:F105"/>
    <mergeCell ref="E106:F106"/>
    <mergeCell ref="B103:C103"/>
    <mergeCell ref="D103:F103"/>
    <mergeCell ref="E104:F104"/>
  </mergeCells>
  <dataValidations count="2">
    <dataValidation type="list" allowBlank="1" showInputMessage="1" showErrorMessage="1" sqref="D23:D25 D105:D106 D99:D100 D54:D56 D46:D47" xr:uid="{00000000-0002-0000-1100-000000000000}">
      <formula1>$X$1:$X$2</formula1>
    </dataValidation>
    <dataValidation type="whole" operator="notEqual" allowBlank="1" showErrorMessage="1" errorTitle="Local Number 2nd" error="You need to provide your local number." promptTitle="Local number" sqref="I6" xr:uid="{00000000-0002-0000-1100-000001000000}">
      <formula1>0</formula1>
    </dataValidation>
  </dataValidations>
  <hyperlinks>
    <hyperlink ref="I22" location="Glossary!A5" display="Dues" xr:uid="{00000000-0004-0000-1100-000000000000}"/>
    <hyperlink ref="J22" location="Glossary!A6" display="Other" xr:uid="{00000000-0004-0000-1100-000001000000}"/>
    <hyperlink ref="L22" location="Glossary!A9" display="Affiliation Fees" xr:uid="{00000000-0004-0000-1100-000002000000}"/>
    <hyperlink ref="N22" location="Glossary!A11" display="Operating Expenses" xr:uid="{00000000-0004-0000-1100-000003000000}"/>
    <hyperlink ref="P22" location="Glossary!A13" display="Executive Expenses" xr:uid="{00000000-0004-0000-1100-000004000000}"/>
    <hyperlink ref="Q22" location="Glossary!A14" display="Bargaining Expenses" xr:uid="{00000000-0004-0000-1100-000005000000}"/>
    <hyperlink ref="R22" location="Glossary!A15" display="Grievances/ Arbitration" xr:uid="{00000000-0004-0000-1100-000006000000}"/>
    <hyperlink ref="T22" location="Glossary!A17" display="Conventions/ Conferences" xr:uid="{00000000-0004-0000-1100-000007000000}"/>
    <hyperlink ref="W22" location="Glossary!A20" display="Other" xr:uid="{00000000-0004-0000-1100-000008000000}"/>
    <hyperlink ref="K22" location="Glossary!A8" display="CUPE Per Capita" xr:uid="{00000000-0004-0000-1100-000009000000}"/>
    <hyperlink ref="O22" location="Glossary!A12" display="Special Purchases" xr:uid="{00000000-0004-0000-1100-00000A000000}"/>
    <hyperlink ref="S22" location="Glossary!A16" display="Other Committees" xr:uid="{00000000-0004-0000-1100-00000B000000}"/>
    <hyperlink ref="U22" location="Glossary!A18" display="Education" xr:uid="{00000000-0004-0000-1100-00000C000000}"/>
    <hyperlink ref="V22" location="Glossary!A19" display="Contributions/ Donations" xr:uid="{00000000-0004-0000-1100-00000D000000}"/>
    <hyperlink ref="M22" location="Glossary!A10" display="Salaries" xr:uid="{00000000-0004-0000-1100-00000E000000}"/>
    <hyperlink ref="I45" location="Glossary!A5" display="Dues" xr:uid="{00000000-0004-0000-1100-00000F000000}"/>
    <hyperlink ref="J45" location="Glossary!A6" display="Other" xr:uid="{00000000-0004-0000-1100-000010000000}"/>
    <hyperlink ref="L45" location="Glossary!A9" display="Affiliation Fees" xr:uid="{00000000-0004-0000-1100-000011000000}"/>
    <hyperlink ref="N45" location="Glossary!A11" display="Operating Expenses" xr:uid="{00000000-0004-0000-1100-000012000000}"/>
    <hyperlink ref="P45" location="Glossary!A13" display="Executive Expenses" xr:uid="{00000000-0004-0000-1100-000013000000}"/>
    <hyperlink ref="Q45" location="Glossary!A14" display="Bargaining Expenses" xr:uid="{00000000-0004-0000-1100-000014000000}"/>
    <hyperlink ref="R45" location="Glossary!A15" display="Grievances/ Arbitration" xr:uid="{00000000-0004-0000-1100-000015000000}"/>
    <hyperlink ref="T45" location="Glossary!A17" display="Conventions/ Conferences" xr:uid="{00000000-0004-0000-1100-000016000000}"/>
    <hyperlink ref="W45" location="Glossary!A20" display="Other" xr:uid="{00000000-0004-0000-1100-000017000000}"/>
    <hyperlink ref="K45" location="Glossary!A8" display="CUPE Per Capita" xr:uid="{00000000-0004-0000-1100-000018000000}"/>
    <hyperlink ref="O45" location="Glossary!A12" display="Special Purchases" xr:uid="{00000000-0004-0000-1100-000019000000}"/>
    <hyperlink ref="S45" location="Glossary!A16" display="Other Committees" xr:uid="{00000000-0004-0000-1100-00001A000000}"/>
    <hyperlink ref="U45" location="Glossary!A18" display="Education" xr:uid="{00000000-0004-0000-1100-00001B000000}"/>
    <hyperlink ref="V45" location="Glossary!A19" display="Contributions/ Donations" xr:uid="{00000000-0004-0000-1100-00001C000000}"/>
    <hyperlink ref="M45" location="Glossary!A10" display="Salaries" xr:uid="{00000000-0004-0000-1100-00001D000000}"/>
    <hyperlink ref="I53" location="Glossary!A5" display="Dues" xr:uid="{00000000-0004-0000-1100-00001E000000}"/>
    <hyperlink ref="J53" location="Glossary!A6" display="Other" xr:uid="{00000000-0004-0000-1100-00001F000000}"/>
    <hyperlink ref="L53" location="Glossary!A9" display="Affiliation Fees" xr:uid="{00000000-0004-0000-1100-000020000000}"/>
    <hyperlink ref="N53" location="Glossary!A11" display="Operating Expenses" xr:uid="{00000000-0004-0000-1100-000021000000}"/>
    <hyperlink ref="P53" location="Glossary!A13" display="Executive Expenses" xr:uid="{00000000-0004-0000-1100-000022000000}"/>
    <hyperlink ref="Q53" location="Glossary!A14" display="Bargaining Expenses" xr:uid="{00000000-0004-0000-1100-000023000000}"/>
    <hyperlink ref="R53" location="Glossary!A15" display="Grievances/ Arbitration" xr:uid="{00000000-0004-0000-1100-000024000000}"/>
    <hyperlink ref="T53" location="Glossary!A17" display="Conventions/ Conferences" xr:uid="{00000000-0004-0000-1100-000025000000}"/>
    <hyperlink ref="W53" location="Glossary!A20" display="Other" xr:uid="{00000000-0004-0000-1100-000026000000}"/>
    <hyperlink ref="K53" location="Glossary!A8" display="CUPE Per Capita" xr:uid="{00000000-0004-0000-1100-000027000000}"/>
    <hyperlink ref="O53" location="Glossary!A12" display="Special Purchases" xr:uid="{00000000-0004-0000-1100-000028000000}"/>
    <hyperlink ref="S53" location="Glossary!A16" display="Other Committees" xr:uid="{00000000-0004-0000-1100-000029000000}"/>
    <hyperlink ref="U53" location="Glossary!A18" display="Education" xr:uid="{00000000-0004-0000-1100-00002A000000}"/>
    <hyperlink ref="V53" location="Glossary!A19" display="Contributions/ Donations" xr:uid="{00000000-0004-0000-1100-00002B000000}"/>
    <hyperlink ref="M53" location="Glossary!A10" display="Salaries" xr:uid="{00000000-0004-0000-1100-00002C000000}"/>
    <hyperlink ref="I98" location="Glossary!A5" display="Dues" xr:uid="{00000000-0004-0000-1100-00002D000000}"/>
    <hyperlink ref="J98" location="Glossary!A6" display="Other" xr:uid="{00000000-0004-0000-1100-00002E000000}"/>
    <hyperlink ref="L98" location="Glossary!A9" display="Affiliation Fees" xr:uid="{00000000-0004-0000-1100-00002F000000}"/>
    <hyperlink ref="K98" location="Glossary!A8" display="CUPE Per Capita" xr:uid="{00000000-0004-0000-1100-000030000000}"/>
    <hyperlink ref="M98" location="Glossary!A10" display="Salaries" xr:uid="{00000000-0004-0000-1100-000031000000}"/>
    <hyperlink ref="I104" location="Glossary!A5" display="Dues" xr:uid="{00000000-0004-0000-1100-000032000000}"/>
    <hyperlink ref="J104" location="Glossary!A6" display="Other" xr:uid="{00000000-0004-0000-1100-000033000000}"/>
    <hyperlink ref="L104" location="Glossary!A9" display="Affiliation Fees" xr:uid="{00000000-0004-0000-1100-000034000000}"/>
    <hyperlink ref="N98" location="Glossary!A11" display="Operating Expenses" xr:uid="{00000000-0004-0000-1100-000035000000}"/>
    <hyperlink ref="P98" location="Glossary!A13" display="Executive Expenses" xr:uid="{00000000-0004-0000-1100-000036000000}"/>
    <hyperlink ref="Q98" location="Glossary!A14" display="Bargaining Expenses" xr:uid="{00000000-0004-0000-1100-000037000000}"/>
    <hyperlink ref="R98" location="Glossary!A15" display="Grievances/ Arbitration" xr:uid="{00000000-0004-0000-1100-000038000000}"/>
    <hyperlink ref="T98" location="Glossary!A17" display="Conventions/ Conferences" xr:uid="{00000000-0004-0000-1100-000039000000}"/>
    <hyperlink ref="W98" location="Glossary!A20" display="Other" xr:uid="{00000000-0004-0000-1100-00003A000000}"/>
    <hyperlink ref="K104" location="Glossary!A8" display="CUPE Per Capita" xr:uid="{00000000-0004-0000-1100-00003B000000}"/>
    <hyperlink ref="O98" location="Glossary!A12" display="Special Purchases" xr:uid="{00000000-0004-0000-1100-00003C000000}"/>
    <hyperlink ref="S98" location="Glossary!A16" display="Other Committees" xr:uid="{00000000-0004-0000-1100-00003D000000}"/>
    <hyperlink ref="U98" location="Glossary!A18" display="Education" xr:uid="{00000000-0004-0000-1100-00003E000000}"/>
    <hyperlink ref="V98" location="Glossary!A19" display="Contributions/ Donations" xr:uid="{00000000-0004-0000-1100-00003F000000}"/>
    <hyperlink ref="M104" location="Glossary!A10" display="Salaries" xr:uid="{00000000-0004-0000-1100-000040000000}"/>
    <hyperlink ref="N104" location="Glossary!A11" display="Operating Expenses" xr:uid="{00000000-0004-0000-1100-000041000000}"/>
    <hyperlink ref="P104" location="Glossary!A13" display="Executive Expenses" xr:uid="{00000000-0004-0000-1100-000042000000}"/>
    <hyperlink ref="Q104" location="Glossary!A14" display="Bargaining Expenses" xr:uid="{00000000-0004-0000-1100-000043000000}"/>
    <hyperlink ref="R104" location="Glossary!A15" display="Grievances/ Arbitration" xr:uid="{00000000-0004-0000-1100-000044000000}"/>
    <hyperlink ref="T104" location="Glossary!A17" display="Conventions/ Conferences" xr:uid="{00000000-0004-0000-1100-000045000000}"/>
    <hyperlink ref="W104" location="Glossary!A20" display="Other" xr:uid="{00000000-0004-0000-1100-000046000000}"/>
    <hyperlink ref="O104" location="Glossary!A12" display="Special Purchases" xr:uid="{00000000-0004-0000-1100-000047000000}"/>
    <hyperlink ref="S104" location="Glossary!A16" display="Other Committees" xr:uid="{00000000-0004-0000-1100-000048000000}"/>
    <hyperlink ref="U104" location="Glossary!A18" display="Education" xr:uid="{00000000-0004-0000-1100-000049000000}"/>
    <hyperlink ref="V104" location="Glossary!A19" display="Contributions/ Donations" xr:uid="{00000000-0004-0000-1100-00004A000000}"/>
  </hyperlinks>
  <pageMargins left="0.70866141732283472" right="0.70866141732283472" top="0.74803149606299213" bottom="0.74803149606299213" header="0.31496062992125984" footer="0.31496062992125984"/>
  <pageSetup scale="45" fitToHeight="0" orientation="landscape" r:id="rId1"/>
  <rowBreaks count="2" manualBreakCount="2">
    <brk id="41" max="22" man="1"/>
    <brk id="88"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499984740745262"/>
  </sheetPr>
  <dimension ref="A1:Q57"/>
  <sheetViews>
    <sheetView zoomScaleNormal="100" workbookViewId="0">
      <selection activeCell="D10" sqref="D10:E10"/>
    </sheetView>
  </sheetViews>
  <sheetFormatPr defaultRowHeight="12.5"/>
  <cols>
    <col min="1" max="1" width="3.453125" customWidth="1"/>
    <col min="2" max="2" width="11.54296875" customWidth="1"/>
    <col min="3" max="3" width="12" customWidth="1"/>
    <col min="5" max="5" width="12" customWidth="1"/>
    <col min="7" max="7" width="14.453125" customWidth="1"/>
    <col min="8" max="9" width="12.7265625" customWidth="1"/>
    <col min="10" max="10" width="13.1796875" customWidth="1"/>
    <col min="11" max="11" width="14.7265625" customWidth="1"/>
    <col min="12" max="12" width="14.453125" customWidth="1"/>
    <col min="14" max="14" width="10.54296875" customWidth="1"/>
    <col min="18" max="18" width="10.54296875" customWidth="1"/>
    <col min="21" max="21" width="9.453125" customWidth="1"/>
    <col min="23" max="23" width="10.7265625" customWidth="1"/>
  </cols>
  <sheetData>
    <row r="1" spans="1:17" ht="33" customHeight="1">
      <c r="A1" s="1784"/>
      <c r="B1" s="1784"/>
      <c r="C1" s="1784"/>
      <c r="D1" s="1764" t="s">
        <v>320</v>
      </c>
      <c r="E1" s="1764"/>
      <c r="F1" s="1764"/>
      <c r="G1" s="1764"/>
      <c r="H1" s="1764"/>
      <c r="I1" s="1764"/>
      <c r="J1" s="1764"/>
      <c r="K1" s="1764"/>
      <c r="L1" s="284" t="s">
        <v>224</v>
      </c>
      <c r="M1" s="1775" t="s">
        <v>321</v>
      </c>
      <c r="N1" s="1776"/>
      <c r="O1" s="1776"/>
      <c r="P1" s="1776"/>
      <c r="Q1" s="1777"/>
    </row>
    <row r="2" spans="1:17">
      <c r="M2" s="1778"/>
      <c r="N2" s="1779"/>
      <c r="O2" s="1779"/>
      <c r="P2" s="1779"/>
      <c r="Q2" s="1780"/>
    </row>
    <row r="3" spans="1:17">
      <c r="M3" s="1778"/>
      <c r="N3" s="1779"/>
      <c r="O3" s="1779"/>
      <c r="P3" s="1779"/>
      <c r="Q3" s="1780"/>
    </row>
    <row r="4" spans="1:17" ht="15.5">
      <c r="B4" s="150" t="s">
        <v>322</v>
      </c>
      <c r="C4" s="148"/>
      <c r="D4" s="148"/>
      <c r="M4" s="1778"/>
      <c r="N4" s="1779"/>
      <c r="O4" s="1779"/>
      <c r="P4" s="1779"/>
      <c r="Q4" s="1780"/>
    </row>
    <row r="5" spans="1:17" ht="13" thickBot="1">
      <c r="M5" s="1781"/>
      <c r="N5" s="1782"/>
      <c r="O5" s="1782"/>
      <c r="P5" s="1782"/>
      <c r="Q5" s="1783"/>
    </row>
    <row r="6" spans="1:17" ht="14">
      <c r="A6" s="559" t="s">
        <v>298</v>
      </c>
      <c r="B6" s="183" t="s">
        <v>323</v>
      </c>
      <c r="M6" s="285"/>
      <c r="N6" s="285"/>
      <c r="O6" s="285"/>
      <c r="P6" s="285"/>
      <c r="Q6" s="285"/>
    </row>
    <row r="7" spans="1:17" ht="14">
      <c r="A7" s="559" t="s">
        <v>298</v>
      </c>
      <c r="B7" s="183" t="s">
        <v>324</v>
      </c>
    </row>
    <row r="8" spans="1:17" ht="14">
      <c r="A8" s="559" t="s">
        <v>298</v>
      </c>
      <c r="B8" s="183" t="s">
        <v>325</v>
      </c>
    </row>
    <row r="9" spans="1:17" ht="14">
      <c r="A9" s="559" t="s">
        <v>298</v>
      </c>
      <c r="B9" s="183" t="s">
        <v>326</v>
      </c>
    </row>
    <row r="10" spans="1:17" ht="14">
      <c r="A10" s="559" t="s">
        <v>298</v>
      </c>
      <c r="B10" s="183" t="s">
        <v>327</v>
      </c>
    </row>
    <row r="12" spans="1:17" ht="14">
      <c r="B12" s="184" t="s">
        <v>328</v>
      </c>
    </row>
    <row r="13" spans="1:17" ht="13">
      <c r="B13" s="154"/>
    </row>
    <row r="14" spans="1:17" ht="13">
      <c r="C14" s="4" t="s">
        <v>329</v>
      </c>
      <c r="D14" s="154" t="s">
        <v>330</v>
      </c>
    </row>
    <row r="15" spans="1:17">
      <c r="C15" s="4"/>
      <c r="D15" s="4"/>
    </row>
    <row r="16" spans="1:17" ht="13">
      <c r="C16" s="4" t="s">
        <v>331</v>
      </c>
      <c r="D16" s="224" t="s">
        <v>332</v>
      </c>
      <c r="E16" s="224"/>
      <c r="F16" s="224"/>
      <c r="G16" s="224"/>
      <c r="H16" s="224"/>
      <c r="I16" s="224"/>
      <c r="J16" s="224"/>
      <c r="K16" s="224"/>
      <c r="L16" s="224"/>
      <c r="M16" s="224"/>
    </row>
    <row r="17" spans="2:14" ht="13">
      <c r="C17" s="4"/>
      <c r="D17" s="224"/>
      <c r="E17" s="224"/>
      <c r="F17" s="224"/>
      <c r="G17" s="224"/>
      <c r="H17" s="224"/>
      <c r="I17" s="224"/>
      <c r="J17" s="224"/>
      <c r="K17" s="224"/>
      <c r="L17" s="224"/>
      <c r="M17" s="224"/>
    </row>
    <row r="18" spans="2:14" ht="13">
      <c r="C18" s="4" t="s">
        <v>333</v>
      </c>
      <c r="D18" s="224" t="s">
        <v>334</v>
      </c>
      <c r="E18" s="224"/>
      <c r="F18" s="224"/>
      <c r="G18" s="224"/>
      <c r="H18" s="224"/>
      <c r="I18" s="224"/>
      <c r="J18" s="224"/>
      <c r="K18" s="224"/>
      <c r="L18" s="224"/>
      <c r="M18" s="224"/>
    </row>
    <row r="19" spans="2:14" ht="13">
      <c r="C19" s="4"/>
      <c r="D19" s="224"/>
      <c r="E19" s="224"/>
      <c r="F19" s="224"/>
      <c r="G19" s="224"/>
      <c r="H19" s="224"/>
      <c r="I19" s="224"/>
      <c r="J19" s="224"/>
      <c r="K19" s="224"/>
      <c r="L19" s="224"/>
      <c r="M19" s="224"/>
    </row>
    <row r="20" spans="2:14" ht="13">
      <c r="C20" s="222"/>
      <c r="D20" s="286" t="s">
        <v>335</v>
      </c>
      <c r="E20" s="165"/>
      <c r="F20" s="165"/>
      <c r="G20" s="165"/>
      <c r="H20" s="165"/>
      <c r="I20" s="165"/>
      <c r="J20" s="165"/>
    </row>
    <row r="21" spans="2:14">
      <c r="C21" s="222"/>
      <c r="D21" s="1774" t="s">
        <v>336</v>
      </c>
      <c r="E21" s="1774"/>
      <c r="F21" s="1774"/>
      <c r="G21" s="1774"/>
      <c r="H21" s="1774"/>
      <c r="I21" s="1774"/>
      <c r="J21" s="1774"/>
      <c r="K21" s="1774"/>
      <c r="L21" s="1774"/>
      <c r="M21" s="1774"/>
    </row>
    <row r="22" spans="2:14" ht="13" thickBot="1">
      <c r="C22" s="222"/>
      <c r="D22" s="241"/>
      <c r="E22" s="241"/>
      <c r="F22" s="241"/>
      <c r="G22" s="241"/>
      <c r="H22" s="241"/>
      <c r="I22" s="241"/>
      <c r="J22" s="241"/>
      <c r="K22" s="241"/>
      <c r="L22" s="241"/>
      <c r="M22" s="241"/>
    </row>
    <row r="23" spans="2:14">
      <c r="C23" s="4"/>
      <c r="D23" s="1768" t="s">
        <v>337</v>
      </c>
      <c r="E23" s="1769"/>
      <c r="F23" s="1769"/>
      <c r="G23" s="1769"/>
      <c r="H23" s="1769"/>
      <c r="I23" s="1769"/>
      <c r="J23" s="1769"/>
      <c r="K23" s="1769"/>
      <c r="L23" s="1769"/>
      <c r="M23" s="1769"/>
      <c r="N23" s="1770"/>
    </row>
    <row r="24" spans="2:14" ht="13" thickBot="1">
      <c r="C24" s="4"/>
      <c r="D24" s="1771"/>
      <c r="E24" s="1772"/>
      <c r="F24" s="1772"/>
      <c r="G24" s="1772"/>
      <c r="H24" s="1772"/>
      <c r="I24" s="1772"/>
      <c r="J24" s="1772"/>
      <c r="K24" s="1772"/>
      <c r="L24" s="1772"/>
      <c r="M24" s="1772"/>
      <c r="N24" s="1773"/>
    </row>
    <row r="25" spans="2:14">
      <c r="C25" s="4"/>
      <c r="D25" s="165"/>
      <c r="E25" s="1766" t="s">
        <v>238</v>
      </c>
      <c r="F25" s="1766"/>
    </row>
    <row r="26" spans="2:14" ht="13" thickBot="1">
      <c r="B26" s="219"/>
      <c r="C26" s="219"/>
      <c r="D26" s="219"/>
      <c r="E26" s="1767"/>
      <c r="F26" s="1767"/>
      <c r="G26" s="219"/>
      <c r="H26" s="220"/>
      <c r="I26" s="198"/>
      <c r="J26" s="199"/>
      <c r="K26" s="178"/>
      <c r="L26" s="178"/>
      <c r="M26" s="178"/>
      <c r="N26" s="178"/>
    </row>
    <row r="27" spans="2:14" ht="13.5" thickTop="1" thickBot="1">
      <c r="B27" s="1622" t="s">
        <v>52</v>
      </c>
      <c r="C27" s="1623"/>
      <c r="D27" s="1624" t="s">
        <v>53</v>
      </c>
      <c r="E27" s="1762"/>
      <c r="F27" s="1763"/>
      <c r="G27" s="1651" t="s">
        <v>54</v>
      </c>
      <c r="H27" s="1652"/>
      <c r="I27" s="1664" t="s">
        <v>55</v>
      </c>
      <c r="J27" s="1765"/>
      <c r="K27" s="1745" t="s">
        <v>107</v>
      </c>
      <c r="L27" s="1746"/>
      <c r="M27" s="1746"/>
      <c r="N27" s="1747"/>
    </row>
    <row r="28" spans="2:14" ht="24" thickBot="1">
      <c r="B28" s="109" t="s">
        <v>59</v>
      </c>
      <c r="C28" s="110" t="s">
        <v>103</v>
      </c>
      <c r="D28" s="111" t="s">
        <v>286</v>
      </c>
      <c r="E28" s="1631" t="s">
        <v>280</v>
      </c>
      <c r="F28" s="1632"/>
      <c r="G28" s="112" t="s">
        <v>64</v>
      </c>
      <c r="H28" s="113" t="s">
        <v>281</v>
      </c>
      <c r="I28" s="112" t="s">
        <v>127</v>
      </c>
      <c r="J28" s="112" t="s">
        <v>81</v>
      </c>
      <c r="K28" s="113" t="s">
        <v>69</v>
      </c>
      <c r="L28" s="113" t="s">
        <v>70</v>
      </c>
      <c r="M28" s="113" t="s">
        <v>71</v>
      </c>
      <c r="N28" s="223" t="s">
        <v>72</v>
      </c>
    </row>
    <row r="29" spans="2:14" s="154" customFormat="1" ht="48" customHeight="1">
      <c r="B29" s="225">
        <v>20</v>
      </c>
      <c r="C29" s="226"/>
      <c r="D29" s="116"/>
      <c r="E29" s="1627" t="s">
        <v>338</v>
      </c>
      <c r="F29" s="1628"/>
      <c r="G29" s="227">
        <f t="shared" ref="G29" si="0">SUM(I29:J29)</f>
        <v>8900</v>
      </c>
      <c r="H29" s="228">
        <v>5098</v>
      </c>
      <c r="I29" s="229">
        <v>8900</v>
      </c>
      <c r="J29" s="230"/>
      <c r="K29" s="231">
        <v>5000</v>
      </c>
      <c r="L29" s="232"/>
      <c r="M29" s="232"/>
      <c r="N29" s="233">
        <v>98</v>
      </c>
    </row>
    <row r="30" spans="2:14" s="154" customFormat="1" ht="13">
      <c r="B30" s="234"/>
      <c r="C30" s="235"/>
      <c r="D30" s="127"/>
      <c r="E30" s="1760"/>
      <c r="F30" s="1761"/>
      <c r="G30" s="227"/>
      <c r="H30" s="236"/>
      <c r="I30" s="237" t="s">
        <v>339</v>
      </c>
      <c r="J30" s="238"/>
      <c r="K30" s="239" t="s">
        <v>340</v>
      </c>
      <c r="L30" s="233"/>
      <c r="M30" s="233"/>
      <c r="N30" s="240" t="s">
        <v>341</v>
      </c>
    </row>
    <row r="32" spans="2:14" ht="13" thickBot="1"/>
    <row r="33" spans="2:17">
      <c r="B33" s="287" t="s">
        <v>342</v>
      </c>
      <c r="C33" s="288"/>
      <c r="D33" s="288"/>
      <c r="E33" s="288"/>
      <c r="F33" s="153"/>
      <c r="G33" s="153"/>
      <c r="H33" s="153"/>
      <c r="I33" s="153"/>
      <c r="J33" s="153"/>
      <c r="K33" s="153"/>
      <c r="L33" s="153"/>
      <c r="M33" s="153"/>
      <c r="N33" s="153"/>
      <c r="O33" s="288"/>
      <c r="P33" s="153"/>
      <c r="Q33" s="75"/>
    </row>
    <row r="34" spans="2:17">
      <c r="B34" s="289"/>
      <c r="Q34" s="185"/>
    </row>
    <row r="35" spans="2:17">
      <c r="B35" s="289"/>
      <c r="Q35" s="185"/>
    </row>
    <row r="36" spans="2:17">
      <c r="B36" s="289"/>
      <c r="Q36" s="185"/>
    </row>
    <row r="37" spans="2:17">
      <c r="B37" s="289"/>
      <c r="Q37" s="185"/>
    </row>
    <row r="38" spans="2:17">
      <c r="B38" s="289"/>
      <c r="Q38" s="185"/>
    </row>
    <row r="39" spans="2:17">
      <c r="B39" s="289"/>
      <c r="Q39" s="185"/>
    </row>
    <row r="40" spans="2:17">
      <c r="B40" s="289"/>
      <c r="Q40" s="185"/>
    </row>
    <row r="41" spans="2:17">
      <c r="B41" s="289"/>
      <c r="N41" s="290"/>
      <c r="Q41" s="185"/>
    </row>
    <row r="42" spans="2:17" ht="13">
      <c r="B42" s="289"/>
      <c r="K42" s="291" t="s">
        <v>17</v>
      </c>
      <c r="L42" s="224" t="s">
        <v>331</v>
      </c>
      <c r="M42" s="224" t="s">
        <v>343</v>
      </c>
      <c r="N42" s="224"/>
      <c r="O42" s="224"/>
      <c r="P42" s="154"/>
      <c r="Q42" s="185"/>
    </row>
    <row r="43" spans="2:17" ht="13">
      <c r="B43" s="289"/>
      <c r="L43" s="154"/>
      <c r="M43" s="154"/>
      <c r="N43" s="154"/>
      <c r="O43" s="154"/>
      <c r="P43" s="154"/>
      <c r="Q43" s="185"/>
    </row>
    <row r="44" spans="2:17" ht="13">
      <c r="B44" s="289"/>
      <c r="L44" s="154"/>
      <c r="M44" s="154"/>
      <c r="N44" s="292"/>
      <c r="O44" s="154"/>
      <c r="P44" s="154"/>
      <c r="Q44" s="185"/>
    </row>
    <row r="45" spans="2:17" ht="13">
      <c r="B45" s="289"/>
      <c r="K45" s="182" t="s">
        <v>17</v>
      </c>
      <c r="L45" s="154" t="s">
        <v>329</v>
      </c>
      <c r="M45" s="293" t="s">
        <v>344</v>
      </c>
      <c r="N45" s="154"/>
      <c r="O45" s="154"/>
      <c r="P45" s="154"/>
      <c r="Q45" s="185"/>
    </row>
    <row r="46" spans="2:17" ht="13">
      <c r="B46" s="289"/>
      <c r="L46" s="154"/>
      <c r="M46" s="154"/>
      <c r="N46" s="154"/>
      <c r="O46" s="154"/>
      <c r="P46" s="154"/>
      <c r="Q46" s="185"/>
    </row>
    <row r="47" spans="2:17" ht="13">
      <c r="B47" s="289"/>
      <c r="L47" s="154"/>
      <c r="M47" s="154"/>
      <c r="N47" s="154"/>
      <c r="O47" s="154"/>
      <c r="P47" s="154"/>
      <c r="Q47" s="185"/>
    </row>
    <row r="48" spans="2:17" ht="13">
      <c r="B48" s="289"/>
      <c r="K48" s="294" t="s">
        <v>17</v>
      </c>
      <c r="L48" s="154"/>
      <c r="M48" s="309" t="s">
        <v>345</v>
      </c>
      <c r="N48" s="154"/>
      <c r="O48" s="154"/>
      <c r="P48" s="154"/>
      <c r="Q48" s="185"/>
    </row>
    <row r="49" spans="2:17" ht="13">
      <c r="B49" s="289"/>
      <c r="L49" s="154"/>
      <c r="M49" s="154"/>
      <c r="N49" s="154"/>
      <c r="O49" s="154"/>
      <c r="P49" s="154"/>
      <c r="Q49" s="185"/>
    </row>
    <row r="50" spans="2:17" ht="13">
      <c r="B50" s="289"/>
      <c r="L50" s="154"/>
      <c r="M50" s="154"/>
      <c r="N50" s="292"/>
      <c r="O50" s="154"/>
      <c r="P50" s="154"/>
      <c r="Q50" s="185"/>
    </row>
    <row r="51" spans="2:17" ht="13">
      <c r="B51" s="289"/>
      <c r="L51" s="154"/>
      <c r="M51" s="154"/>
      <c r="N51" s="154"/>
      <c r="O51" s="154"/>
      <c r="P51" s="154"/>
      <c r="Q51" s="185"/>
    </row>
    <row r="52" spans="2:17" ht="13">
      <c r="B52" s="289"/>
      <c r="K52" s="291" t="s">
        <v>17</v>
      </c>
      <c r="L52" s="224" t="s">
        <v>333</v>
      </c>
      <c r="M52" s="224" t="s">
        <v>346</v>
      </c>
      <c r="N52" s="295"/>
      <c r="O52" s="224"/>
      <c r="P52" s="224"/>
      <c r="Q52" s="185"/>
    </row>
    <row r="53" spans="2:17" ht="13">
      <c r="B53" s="289"/>
      <c r="K53" s="182" t="s">
        <v>17</v>
      </c>
      <c r="L53" s="154" t="s">
        <v>329</v>
      </c>
      <c r="M53" s="293" t="s">
        <v>347</v>
      </c>
      <c r="N53" s="154"/>
      <c r="O53" s="154"/>
      <c r="P53" s="154"/>
      <c r="Q53" s="185"/>
    </row>
    <row r="54" spans="2:17" ht="13">
      <c r="B54" s="289"/>
      <c r="L54" s="154"/>
      <c r="M54" s="292"/>
      <c r="N54" s="154"/>
      <c r="O54" s="154"/>
      <c r="P54" s="154"/>
      <c r="Q54" s="185"/>
    </row>
    <row r="55" spans="2:17" ht="13">
      <c r="B55" s="289"/>
      <c r="L55" s="154"/>
      <c r="M55" s="154"/>
      <c r="N55" s="154"/>
      <c r="O55" s="154"/>
      <c r="P55" s="154"/>
      <c r="Q55" s="185"/>
    </row>
    <row r="56" spans="2:17" ht="13">
      <c r="B56" s="289"/>
      <c r="L56" s="154"/>
      <c r="M56" s="292"/>
      <c r="N56" s="154"/>
      <c r="O56" s="154"/>
      <c r="P56" s="154"/>
      <c r="Q56" s="185"/>
    </row>
    <row r="57" spans="2:17" ht="13" thickBot="1">
      <c r="B57" s="296"/>
      <c r="C57" s="77"/>
      <c r="D57" s="77"/>
      <c r="E57" s="77"/>
      <c r="F57" s="77"/>
      <c r="G57" s="77"/>
      <c r="H57" s="77"/>
      <c r="I57" s="77"/>
      <c r="J57" s="77"/>
      <c r="K57" s="77"/>
      <c r="L57" s="77"/>
      <c r="M57" s="77"/>
      <c r="N57" s="77"/>
      <c r="O57" s="77"/>
      <c r="P57" s="77"/>
      <c r="Q57" s="76"/>
    </row>
  </sheetData>
  <mergeCells count="14">
    <mergeCell ref="E30:F30"/>
    <mergeCell ref="B27:C27"/>
    <mergeCell ref="D27:F27"/>
    <mergeCell ref="G27:H27"/>
    <mergeCell ref="D1:K1"/>
    <mergeCell ref="I27:J27"/>
    <mergeCell ref="E28:F28"/>
    <mergeCell ref="E29:F29"/>
    <mergeCell ref="K27:N27"/>
    <mergeCell ref="E25:F26"/>
    <mergeCell ref="D23:N24"/>
    <mergeCell ref="D21:M21"/>
    <mergeCell ref="M1:Q5"/>
    <mergeCell ref="A1:C1"/>
  </mergeCells>
  <dataValidations count="1">
    <dataValidation type="list" allowBlank="1" showInputMessage="1" showErrorMessage="1" sqref="D29:D30" xr:uid="{00000000-0002-0000-1200-000000000000}">
      <formula1>$Y$1:$Y$2</formula1>
    </dataValidation>
  </dataValidations>
  <hyperlinks>
    <hyperlink ref="I28" location="Glossary!A5" display="Dues" xr:uid="{00000000-0004-0000-1200-000000000000}"/>
    <hyperlink ref="J28" location="Glossary!A6" display="Other" xr:uid="{00000000-0004-0000-1200-000001000000}"/>
    <hyperlink ref="L28" location="Glossary!A9" display="Affiliation Fees" xr:uid="{00000000-0004-0000-1200-000002000000}"/>
    <hyperlink ref="K28" location="Glossary!A8" display="CUPE Per Capita" xr:uid="{00000000-0004-0000-1200-000003000000}"/>
    <hyperlink ref="M28" location="Glossary!A10" display="Salaries" xr:uid="{00000000-0004-0000-1200-000004000000}"/>
    <hyperlink ref="N28" location="Glossary!A10" display="Salaries" xr:uid="{00000000-0004-0000-1200-000005000000}"/>
  </hyperlinks>
  <pageMargins left="0.23622047244094491" right="0.23622047244094491" top="0.74803149606299213" bottom="0.74803149606299213" header="0.31496062992125984" footer="0.31496062992125984"/>
  <pageSetup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00B0F0"/>
  </sheetPr>
  <dimension ref="A1:AB75"/>
  <sheetViews>
    <sheetView topLeftCell="A40" zoomScaleNormal="100" workbookViewId="0">
      <selection activeCell="C60" sqref="C60"/>
    </sheetView>
  </sheetViews>
  <sheetFormatPr defaultColWidth="9.1796875" defaultRowHeight="13"/>
  <cols>
    <col min="1" max="1" width="4.453125" style="154" customWidth="1"/>
    <col min="2" max="4" width="9.1796875" style="154"/>
    <col min="5" max="11" width="17" style="154" customWidth="1"/>
    <col min="12" max="16384" width="9.1796875" style="154"/>
  </cols>
  <sheetData>
    <row r="1" spans="1:28" ht="29.25" customHeight="1">
      <c r="A1" s="1788"/>
      <c r="B1" s="1788"/>
      <c r="C1" s="1788"/>
      <c r="D1" s="1785" t="s">
        <v>348</v>
      </c>
      <c r="E1" s="1785"/>
      <c r="F1" s="1785"/>
      <c r="G1" s="1785"/>
      <c r="H1" s="1785"/>
      <c r="I1" s="1785"/>
      <c r="J1" s="1785"/>
      <c r="K1" s="1785"/>
      <c r="L1" s="156"/>
      <c r="M1" s="156"/>
      <c r="N1" s="156"/>
      <c r="O1" s="156"/>
      <c r="P1" s="73"/>
      <c r="Q1" s="73"/>
      <c r="R1" s="73"/>
      <c r="S1" s="73"/>
      <c r="T1" s="73"/>
      <c r="U1" s="73"/>
      <c r="V1" s="73"/>
      <c r="W1" s="73"/>
      <c r="X1" s="73"/>
      <c r="Y1" s="73"/>
      <c r="Z1" s="73"/>
      <c r="AA1" s="73"/>
      <c r="AB1" s="73"/>
    </row>
    <row r="4" spans="1:28" s="188" customFormat="1" ht="15.5">
      <c r="A4" s="268" t="s">
        <v>1</v>
      </c>
      <c r="B4" s="188" t="s">
        <v>349</v>
      </c>
    </row>
    <row r="5" spans="1:28" s="188" customFormat="1" ht="15.5"/>
    <row r="6" spans="1:28" s="188" customFormat="1" ht="15.5">
      <c r="A6" s="268" t="s">
        <v>3</v>
      </c>
      <c r="B6" s="188" t="s">
        <v>350</v>
      </c>
    </row>
    <row r="7" spans="1:28" s="188" customFormat="1" ht="15.5"/>
    <row r="8" spans="1:28" s="188" customFormat="1" ht="15.5">
      <c r="A8" s="268" t="s">
        <v>5</v>
      </c>
      <c r="B8" s="188" t="s">
        <v>351</v>
      </c>
    </row>
    <row r="9" spans="1:28" s="188" customFormat="1" ht="15.5">
      <c r="A9" s="268"/>
      <c r="B9" s="188" t="s">
        <v>352</v>
      </c>
    </row>
    <row r="10" spans="1:28" s="188" customFormat="1" ht="15.5">
      <c r="A10" s="268"/>
    </row>
    <row r="11" spans="1:28" ht="15.5">
      <c r="A11" s="268" t="s">
        <v>24</v>
      </c>
      <c r="B11" s="188" t="s">
        <v>353</v>
      </c>
    </row>
    <row r="12" spans="1:28" ht="15.5">
      <c r="A12" s="268"/>
      <c r="B12" s="188" t="s">
        <v>354</v>
      </c>
    </row>
    <row r="13" spans="1:28" ht="15.5">
      <c r="B13" s="188"/>
    </row>
    <row r="14" spans="1:28" ht="15.5">
      <c r="A14" s="268" t="s">
        <v>288</v>
      </c>
      <c r="B14" s="188" t="s">
        <v>355</v>
      </c>
    </row>
    <row r="15" spans="1:28" ht="15.5">
      <c r="A15" s="268"/>
      <c r="B15" s="318" t="s">
        <v>356</v>
      </c>
      <c r="C15" s="319"/>
      <c r="D15" s="319"/>
      <c r="E15" s="319"/>
      <c r="F15" s="319"/>
      <c r="G15" s="319"/>
    </row>
    <row r="17" spans="1:13" s="188" customFormat="1" ht="15.5">
      <c r="A17" s="268" t="s">
        <v>292</v>
      </c>
      <c r="B17" s="188" t="s">
        <v>357</v>
      </c>
    </row>
    <row r="18" spans="1:13" ht="15.5">
      <c r="B18" s="188"/>
    </row>
    <row r="19" spans="1:13">
      <c r="E19" s="270" t="s">
        <v>358</v>
      </c>
      <c r="F19" s="271" t="s">
        <v>359</v>
      </c>
      <c r="G19" s="271"/>
      <c r="H19" s="272"/>
      <c r="J19" s="265"/>
      <c r="K19" s="269"/>
      <c r="L19" s="269"/>
      <c r="M19" s="269"/>
    </row>
    <row r="20" spans="1:13">
      <c r="E20" s="273"/>
      <c r="F20" s="274" t="s">
        <v>360</v>
      </c>
      <c r="G20" s="274"/>
      <c r="H20" s="275"/>
      <c r="K20" s="269"/>
      <c r="L20" s="269"/>
      <c r="M20" s="269"/>
    </row>
    <row r="21" spans="1:13">
      <c r="E21" s="276"/>
      <c r="F21" s="277" t="s">
        <v>361</v>
      </c>
      <c r="G21" s="277"/>
      <c r="H21" s="278"/>
      <c r="K21" s="269"/>
      <c r="L21" s="269"/>
      <c r="M21" s="269"/>
    </row>
    <row r="22" spans="1:13">
      <c r="F22" s="269"/>
      <c r="G22" s="269"/>
      <c r="H22" s="269"/>
      <c r="K22" s="269"/>
      <c r="L22" s="269"/>
      <c r="M22" s="269"/>
    </row>
    <row r="23" spans="1:13">
      <c r="K23" s="269"/>
      <c r="L23" s="269"/>
      <c r="M23" s="269"/>
    </row>
    <row r="24" spans="1:13" ht="15.5">
      <c r="A24" s="268" t="s">
        <v>296</v>
      </c>
      <c r="B24" s="188" t="s">
        <v>362</v>
      </c>
      <c r="H24" s="269"/>
      <c r="K24" s="269"/>
      <c r="L24" s="269"/>
      <c r="M24" s="269"/>
    </row>
    <row r="25" spans="1:13">
      <c r="K25" s="269"/>
      <c r="L25" s="269"/>
      <c r="M25" s="269"/>
    </row>
    <row r="26" spans="1:13">
      <c r="E26" s="270" t="s">
        <v>363</v>
      </c>
      <c r="F26" s="271" t="s">
        <v>364</v>
      </c>
      <c r="G26" s="271"/>
      <c r="H26" s="272"/>
    </row>
    <row r="27" spans="1:13">
      <c r="E27" s="273"/>
      <c r="F27" s="274" t="s">
        <v>365</v>
      </c>
      <c r="G27" s="274"/>
      <c r="H27" s="275"/>
    </row>
    <row r="28" spans="1:13">
      <c r="E28" s="273"/>
      <c r="F28" s="274" t="s">
        <v>366</v>
      </c>
      <c r="G28" s="274"/>
      <c r="H28" s="275"/>
    </row>
    <row r="29" spans="1:13">
      <c r="E29" s="273"/>
      <c r="F29" s="274" t="s">
        <v>367</v>
      </c>
      <c r="G29" s="274"/>
      <c r="H29" s="275"/>
    </row>
    <row r="30" spans="1:13">
      <c r="E30" s="273"/>
      <c r="F30" s="274" t="s">
        <v>368</v>
      </c>
      <c r="G30" s="274"/>
      <c r="H30" s="275"/>
    </row>
    <row r="31" spans="1:13">
      <c r="E31" s="273"/>
      <c r="F31" s="274" t="s">
        <v>369</v>
      </c>
      <c r="G31" s="274"/>
      <c r="H31" s="275"/>
    </row>
    <row r="32" spans="1:13">
      <c r="E32" s="273"/>
      <c r="F32" s="274" t="s">
        <v>370</v>
      </c>
      <c r="G32" s="274"/>
      <c r="H32" s="275"/>
    </row>
    <row r="33" spans="1:13">
      <c r="E33" s="276"/>
      <c r="F33" s="277" t="s">
        <v>371</v>
      </c>
      <c r="G33" s="277"/>
      <c r="H33" s="278"/>
    </row>
    <row r="34" spans="1:13">
      <c r="F34" s="269"/>
      <c r="G34" s="269"/>
      <c r="H34" s="269"/>
    </row>
    <row r="35" spans="1:13">
      <c r="F35" s="269"/>
      <c r="G35" s="269"/>
      <c r="H35" s="269"/>
    </row>
    <row r="36" spans="1:13" ht="15.5">
      <c r="A36" s="268" t="s">
        <v>372</v>
      </c>
      <c r="B36" s="188" t="s">
        <v>373</v>
      </c>
      <c r="H36" s="269"/>
      <c r="K36" s="269"/>
      <c r="L36" s="269"/>
      <c r="M36" s="269"/>
    </row>
    <row r="37" spans="1:13" ht="15.5">
      <c r="A37" s="268"/>
      <c r="B37" s="188"/>
      <c r="H37" s="269"/>
      <c r="K37" s="269"/>
      <c r="L37" s="269"/>
      <c r="M37" s="269"/>
    </row>
    <row r="38" spans="1:13" ht="15.5">
      <c r="A38" s="268"/>
      <c r="B38" s="188"/>
      <c r="E38" s="270" t="s">
        <v>374</v>
      </c>
      <c r="F38" s="271" t="s">
        <v>375</v>
      </c>
      <c r="G38" s="271"/>
      <c r="H38" s="272"/>
      <c r="K38" s="269"/>
      <c r="L38" s="269"/>
      <c r="M38" s="269"/>
    </row>
    <row r="39" spans="1:13" ht="15.5">
      <c r="A39" s="268"/>
      <c r="B39" s="188"/>
      <c r="E39" s="281"/>
      <c r="F39" s="274" t="s">
        <v>376</v>
      </c>
      <c r="G39" s="274"/>
      <c r="H39" s="275"/>
      <c r="K39" s="269"/>
      <c r="L39" s="269"/>
      <c r="M39" s="269"/>
    </row>
    <row r="40" spans="1:13" ht="15.5">
      <c r="A40" s="268"/>
      <c r="B40" s="188"/>
      <c r="E40" s="281"/>
      <c r="F40" s="274" t="s">
        <v>377</v>
      </c>
      <c r="G40" s="274"/>
      <c r="H40" s="275"/>
      <c r="K40" s="269"/>
      <c r="L40" s="269"/>
      <c r="M40" s="269"/>
    </row>
    <row r="41" spans="1:13" ht="15.5">
      <c r="A41" s="268"/>
      <c r="B41" s="188"/>
      <c r="E41" s="281"/>
      <c r="F41" s="274" t="s">
        <v>378</v>
      </c>
      <c r="G41" s="274"/>
      <c r="H41" s="275"/>
      <c r="K41" s="269"/>
      <c r="L41" s="269"/>
      <c r="M41" s="269"/>
    </row>
    <row r="42" spans="1:13" ht="15.5">
      <c r="A42" s="268"/>
      <c r="B42" s="188"/>
      <c r="E42" s="281"/>
      <c r="F42" s="274" t="s">
        <v>379</v>
      </c>
      <c r="G42" s="274"/>
      <c r="H42" s="275"/>
      <c r="K42" s="269"/>
      <c r="L42" s="269"/>
      <c r="M42" s="269"/>
    </row>
    <row r="43" spans="1:13" ht="15.5">
      <c r="A43" s="268"/>
      <c r="B43" s="188"/>
      <c r="E43" s="281"/>
      <c r="F43" s="274" t="s">
        <v>380</v>
      </c>
      <c r="G43" s="274"/>
      <c r="H43" s="275"/>
      <c r="K43" s="269"/>
      <c r="L43" s="269"/>
      <c r="M43" s="269"/>
    </row>
    <row r="44" spans="1:13" ht="15.5">
      <c r="A44" s="268"/>
      <c r="B44" s="188"/>
      <c r="E44" s="281"/>
      <c r="F44" s="274" t="s">
        <v>381</v>
      </c>
      <c r="G44" s="274"/>
      <c r="H44" s="275"/>
      <c r="I44" s="274"/>
      <c r="K44" s="269"/>
      <c r="L44" s="269"/>
      <c r="M44" s="269"/>
    </row>
    <row r="45" spans="1:13" ht="15.5">
      <c r="A45" s="268"/>
      <c r="B45" s="188"/>
      <c r="E45" s="281"/>
      <c r="F45" s="274" t="s">
        <v>382</v>
      </c>
      <c r="G45" s="274"/>
      <c r="H45" s="275"/>
      <c r="K45" s="269"/>
      <c r="L45" s="269"/>
      <c r="M45" s="269"/>
    </row>
    <row r="46" spans="1:13" ht="15.5">
      <c r="A46" s="268"/>
      <c r="B46" s="188"/>
      <c r="E46" s="282"/>
      <c r="F46" s="277" t="s">
        <v>383</v>
      </c>
      <c r="G46" s="277"/>
      <c r="H46" s="278"/>
      <c r="K46" s="269"/>
      <c r="L46" s="269"/>
      <c r="M46" s="269"/>
    </row>
    <row r="47" spans="1:13">
      <c r="F47" s="269"/>
      <c r="G47" s="269"/>
      <c r="H47" s="269"/>
    </row>
    <row r="48" spans="1:13" s="322" customFormat="1">
      <c r="F48" s="323"/>
      <c r="G48" s="323"/>
      <c r="H48" s="323"/>
    </row>
    <row r="49" spans="2:11" ht="23.25" customHeight="1">
      <c r="F49" s="1786" t="s">
        <v>384</v>
      </c>
      <c r="G49" s="1786"/>
      <c r="H49" s="269"/>
    </row>
    <row r="50" spans="2:11" ht="23.25" customHeight="1">
      <c r="F50" s="1786"/>
      <c r="G50" s="1786"/>
      <c r="H50" s="269"/>
    </row>
    <row r="51" spans="2:11" ht="23.25" customHeight="1">
      <c r="F51" s="321"/>
      <c r="G51" s="321"/>
      <c r="H51" s="269"/>
    </row>
    <row r="52" spans="2:11" ht="15.5">
      <c r="C52" s="320" t="s">
        <v>385</v>
      </c>
      <c r="D52" s="279"/>
      <c r="E52" s="279"/>
      <c r="F52" s="279"/>
    </row>
    <row r="53" spans="2:11" ht="14">
      <c r="C53" s="279"/>
      <c r="D53" s="279"/>
      <c r="E53" s="279"/>
      <c r="F53" s="279"/>
    </row>
    <row r="54" spans="2:11" ht="15.5">
      <c r="C54" s="1787" t="s">
        <v>386</v>
      </c>
      <c r="D54" s="1787"/>
      <c r="E54" s="1787"/>
      <c r="F54" s="1787"/>
      <c r="G54" s="1787"/>
      <c r="H54" s="1787"/>
      <c r="I54" s="1787"/>
      <c r="J54" s="1787"/>
      <c r="K54" s="1787"/>
    </row>
    <row r="55" spans="2:11" ht="14">
      <c r="C55" s="279"/>
    </row>
    <row r="56" spans="2:11">
      <c r="B56" s="280" t="s">
        <v>1</v>
      </c>
      <c r="C56" s="154" t="s">
        <v>387</v>
      </c>
    </row>
    <row r="57" spans="2:11">
      <c r="B57" s="280"/>
    </row>
    <row r="58" spans="2:11">
      <c r="B58" s="280" t="s">
        <v>3</v>
      </c>
      <c r="C58" s="154" t="s">
        <v>388</v>
      </c>
    </row>
    <row r="59" spans="2:11">
      <c r="B59" s="280"/>
    </row>
    <row r="60" spans="2:11">
      <c r="B60" s="280" t="s">
        <v>5</v>
      </c>
      <c r="C60" s="154" t="s">
        <v>389</v>
      </c>
    </row>
    <row r="61" spans="2:11">
      <c r="B61" s="280"/>
    </row>
    <row r="62" spans="2:11">
      <c r="B62" s="280" t="s">
        <v>24</v>
      </c>
      <c r="C62" s="154" t="s">
        <v>390</v>
      </c>
    </row>
    <row r="63" spans="2:11">
      <c r="B63" s="280"/>
    </row>
    <row r="64" spans="2:11">
      <c r="B64" s="280" t="s">
        <v>288</v>
      </c>
      <c r="C64" s="154" t="s">
        <v>391</v>
      </c>
    </row>
    <row r="65" spans="2:10">
      <c r="B65" s="280"/>
    </row>
    <row r="66" spans="2:10">
      <c r="B66" s="280" t="s">
        <v>292</v>
      </c>
      <c r="C66" s="154" t="s">
        <v>392</v>
      </c>
    </row>
    <row r="68" spans="2:10" ht="13.5" thickBot="1"/>
    <row r="69" spans="2:10">
      <c r="C69" s="297"/>
      <c r="D69" s="298"/>
      <c r="E69" s="298"/>
      <c r="F69" s="298"/>
      <c r="G69" s="298"/>
      <c r="H69" s="298"/>
      <c r="I69" s="298"/>
      <c r="J69" s="299"/>
    </row>
    <row r="70" spans="2:10">
      <c r="C70" s="300" t="s">
        <v>393</v>
      </c>
      <c r="G70" s="301" t="s">
        <v>394</v>
      </c>
      <c r="J70" s="302" t="s">
        <v>395</v>
      </c>
    </row>
    <row r="71" spans="2:10">
      <c r="C71" s="303"/>
      <c r="J71" s="304"/>
    </row>
    <row r="72" spans="2:10">
      <c r="C72" s="303" t="s">
        <v>396</v>
      </c>
      <c r="G72" s="305" t="s">
        <v>397</v>
      </c>
      <c r="J72" s="304" t="s">
        <v>398</v>
      </c>
    </row>
    <row r="73" spans="2:10">
      <c r="C73" s="303" t="s">
        <v>399</v>
      </c>
      <c r="J73" s="304"/>
    </row>
    <row r="74" spans="2:10">
      <c r="C74" s="303" t="s">
        <v>400</v>
      </c>
      <c r="J74" s="304"/>
    </row>
    <row r="75" spans="2:10" ht="13.5" thickBot="1">
      <c r="C75" s="306"/>
      <c r="D75" s="307"/>
      <c r="E75" s="307"/>
      <c r="F75" s="307"/>
      <c r="G75" s="307"/>
      <c r="H75" s="307"/>
      <c r="I75" s="307"/>
      <c r="J75" s="308"/>
    </row>
  </sheetData>
  <mergeCells count="4">
    <mergeCell ref="D1:K1"/>
    <mergeCell ref="F49:G50"/>
    <mergeCell ref="C54:K54"/>
    <mergeCell ref="A1:C1"/>
  </mergeCells>
  <hyperlinks>
    <hyperlink ref="G72" r:id="rId1" xr:uid="{00000000-0004-0000-1300-000000000000}"/>
  </hyperlinks>
  <pageMargins left="0.25" right="0.25" top="0.75" bottom="0.75" header="0.3" footer="0.3"/>
  <pageSetup scale="71" orientation="landscape" r:id="rId2"/>
  <rowBreaks count="1" manualBreakCount="1">
    <brk id="51" max="16383" man="1"/>
  </rowBreaks>
  <ignoredErrors>
    <ignoredError sqref="B66 B62 B60 B58 B56 B64 A4 A6 A8 A11 A14 A17 A24 A36" numberStoredAsText="1"/>
  </ignoredError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P84"/>
  <sheetViews>
    <sheetView topLeftCell="A3" zoomScale="120" zoomScaleNormal="120" workbookViewId="0">
      <selection activeCell="D10" sqref="D10:E10"/>
    </sheetView>
  </sheetViews>
  <sheetFormatPr defaultRowHeight="12.5"/>
  <cols>
    <col min="1" max="1" width="12" style="155" customWidth="1"/>
  </cols>
  <sheetData>
    <row r="1" spans="1:16" ht="28">
      <c r="A1" s="1784"/>
      <c r="B1" s="1784"/>
      <c r="C1" s="1784"/>
      <c r="D1" s="1789" t="s">
        <v>401</v>
      </c>
      <c r="E1" s="1789"/>
      <c r="F1" s="1789"/>
      <c r="G1" s="1789"/>
      <c r="H1" s="1789"/>
      <c r="I1" s="1789"/>
      <c r="J1" s="1789"/>
      <c r="K1" s="1789"/>
      <c r="L1" s="1789"/>
      <c r="M1" s="1789"/>
      <c r="N1" s="1789"/>
    </row>
    <row r="4" spans="1:16" s="154" customFormat="1" ht="15.5">
      <c r="A4" s="1790" t="s">
        <v>402</v>
      </c>
      <c r="B4" s="1790"/>
      <c r="C4" s="1790"/>
      <c r="D4" s="1790"/>
      <c r="E4" s="1790"/>
      <c r="F4" s="1790"/>
      <c r="G4" s="1790"/>
      <c r="H4" s="1790"/>
      <c r="I4" s="1790"/>
      <c r="J4" s="1790"/>
      <c r="K4" s="1790"/>
      <c r="L4" s="1790"/>
      <c r="M4" s="1790"/>
      <c r="N4" s="1790"/>
      <c r="O4" s="1790"/>
      <c r="P4" s="1790"/>
    </row>
    <row r="5" spans="1:16" s="154" customFormat="1" ht="27" customHeight="1">
      <c r="A5" s="550"/>
    </row>
    <row r="6" spans="1:16" s="159" customFormat="1" ht="14">
      <c r="A6" s="553" t="s">
        <v>1</v>
      </c>
      <c r="B6" s="552" t="s">
        <v>403</v>
      </c>
      <c r="C6" s="552"/>
      <c r="D6" s="552"/>
      <c r="E6" s="552"/>
      <c r="F6" s="552"/>
      <c r="G6" s="552"/>
      <c r="H6" s="552"/>
      <c r="I6" s="552"/>
    </row>
    <row r="45" spans="1:10" s="159" customFormat="1" ht="14">
      <c r="A45" s="553" t="s">
        <v>3</v>
      </c>
      <c r="B45" s="552" t="s">
        <v>404</v>
      </c>
      <c r="C45" s="552"/>
      <c r="D45" s="552"/>
      <c r="E45" s="552"/>
      <c r="F45" s="552"/>
      <c r="G45" s="552"/>
      <c r="H45" s="552"/>
      <c r="I45" s="552"/>
      <c r="J45" s="552"/>
    </row>
    <row r="84" spans="1:6" ht="14">
      <c r="A84" s="553" t="s">
        <v>5</v>
      </c>
      <c r="B84" s="552" t="s">
        <v>405</v>
      </c>
      <c r="C84" s="206"/>
      <c r="D84" s="206"/>
      <c r="E84" s="206"/>
      <c r="F84" s="206"/>
    </row>
  </sheetData>
  <mergeCells count="3">
    <mergeCell ref="D1:N1"/>
    <mergeCell ref="A4:P4"/>
    <mergeCell ref="A1:C1"/>
  </mergeCells>
  <pageMargins left="0.25" right="0.25" top="0.75" bottom="0.75" header="0.3" footer="0.3"/>
  <pageSetup scale="71" orientation="landscape" r:id="rId1"/>
  <rowBreaks count="2" manualBreakCount="2">
    <brk id="43" max="17" man="1"/>
    <brk id="83" max="17" man="1"/>
  </rowBreaks>
  <ignoredErrors>
    <ignoredError sqref="A6 A45 A84"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L1"/>
  <sheetViews>
    <sheetView zoomScale="115" zoomScaleNormal="115" workbookViewId="0">
      <selection activeCell="D10" sqref="D10:E10"/>
    </sheetView>
  </sheetViews>
  <sheetFormatPr defaultRowHeight="12.5"/>
  <cols>
    <col min="1" max="1" width="7.7265625" customWidth="1"/>
    <col min="2" max="2" width="5.81640625" customWidth="1"/>
    <col min="3" max="3" width="4.54296875" customWidth="1"/>
  </cols>
  <sheetData>
    <row r="1" spans="1:12" ht="28">
      <c r="A1" s="1784"/>
      <c r="B1" s="1784"/>
      <c r="C1" s="1784"/>
      <c r="D1" s="551" t="s">
        <v>406</v>
      </c>
      <c r="E1" s="551"/>
      <c r="F1" s="551"/>
      <c r="G1" s="551"/>
      <c r="H1" s="551"/>
      <c r="I1" s="551"/>
      <c r="J1" s="551"/>
      <c r="K1" s="551"/>
      <c r="L1" s="551"/>
    </row>
  </sheetData>
  <mergeCells count="1">
    <mergeCell ref="A1:C1"/>
  </mergeCells>
  <pageMargins left="0.25" right="0.25" top="0.75" bottom="0.75" header="0.3" footer="0.3"/>
  <pageSetup scale="93"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D117"/>
  <sheetViews>
    <sheetView showGridLines="0" showZeros="0" topLeftCell="A56"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125</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2.5" customHeight="1">
      <c r="A4" s="571"/>
      <c r="B4" s="572"/>
      <c r="C4" s="573"/>
      <c r="D4" s="762"/>
      <c r="E4" s="1159"/>
      <c r="F4" s="1160"/>
      <c r="G4" s="574">
        <f t="shared" ref="G4:G30" si="0">SUM(J4:L4)</f>
        <v>0</v>
      </c>
      <c r="H4" s="575">
        <f t="shared" ref="H4:H19" si="1">SUM(M4:Y4)</f>
        <v>0</v>
      </c>
      <c r="I4" s="743">
        <f>Z4</f>
        <v>0</v>
      </c>
      <c r="J4" s="582"/>
      <c r="K4" s="732"/>
      <c r="L4" s="580"/>
      <c r="M4" s="769"/>
      <c r="N4" s="770"/>
      <c r="O4" s="770"/>
      <c r="P4" s="770"/>
      <c r="Q4" s="770"/>
      <c r="R4" s="770"/>
      <c r="S4" s="770"/>
      <c r="T4" s="770"/>
      <c r="U4" s="770"/>
      <c r="V4" s="770"/>
      <c r="W4" s="579"/>
      <c r="X4" s="579"/>
      <c r="Y4" s="580"/>
      <c r="Z4" s="599"/>
      <c r="AA4" s="725"/>
      <c r="AC4" s="580"/>
    </row>
    <row r="5" spans="1:30" ht="22.5" customHeight="1">
      <c r="A5" s="595"/>
      <c r="B5" s="596"/>
      <c r="C5" s="597"/>
      <c r="D5" s="762"/>
      <c r="E5" s="1159"/>
      <c r="F5" s="1160"/>
      <c r="G5" s="574">
        <f t="shared" si="0"/>
        <v>0</v>
      </c>
      <c r="H5" s="575">
        <f t="shared" si="1"/>
        <v>0</v>
      </c>
      <c r="I5" s="743">
        <f t="shared" ref="I5:I49" si="2">Z5</f>
        <v>0</v>
      </c>
      <c r="J5" s="583"/>
      <c r="K5" s="733"/>
      <c r="L5" s="602"/>
      <c r="M5" s="771"/>
      <c r="N5" s="772"/>
      <c r="O5" s="772"/>
      <c r="P5" s="772"/>
      <c r="Q5" s="772"/>
      <c r="R5" s="772"/>
      <c r="S5" s="772"/>
      <c r="T5" s="772"/>
      <c r="U5" s="772"/>
      <c r="V5" s="772"/>
      <c r="W5" s="601"/>
      <c r="X5" s="738"/>
      <c r="Y5" s="602"/>
      <c r="Z5" s="852"/>
      <c r="AA5" s="725"/>
      <c r="AC5" s="602"/>
    </row>
    <row r="6" spans="1:30" ht="22.5" customHeight="1">
      <c r="A6" s="595"/>
      <c r="B6" s="596"/>
      <c r="C6" s="597"/>
      <c r="D6" s="762"/>
      <c r="E6" s="1159"/>
      <c r="F6" s="1160"/>
      <c r="G6" s="574">
        <f t="shared" si="0"/>
        <v>0</v>
      </c>
      <c r="H6" s="575">
        <f t="shared" si="1"/>
        <v>0</v>
      </c>
      <c r="I6" s="743">
        <f t="shared" si="2"/>
        <v>0</v>
      </c>
      <c r="J6" s="583"/>
      <c r="K6" s="733"/>
      <c r="L6" s="602"/>
      <c r="M6" s="771"/>
      <c r="N6" s="772"/>
      <c r="O6" s="772"/>
      <c r="P6" s="772"/>
      <c r="Q6" s="772"/>
      <c r="R6" s="772"/>
      <c r="S6" s="774"/>
      <c r="T6" s="772"/>
      <c r="U6" s="772"/>
      <c r="V6" s="772"/>
      <c r="W6" s="601"/>
      <c r="X6" s="601"/>
      <c r="Y6" s="602"/>
      <c r="Z6" s="599"/>
      <c r="AA6" s="725"/>
      <c r="AC6" s="602"/>
    </row>
    <row r="7" spans="1:30" ht="23.15" customHeight="1">
      <c r="A7" s="595"/>
      <c r="B7" s="596"/>
      <c r="C7" s="597"/>
      <c r="D7" s="762"/>
      <c r="E7" s="1159"/>
      <c r="F7" s="1160"/>
      <c r="G7" s="574">
        <f t="shared" si="0"/>
        <v>0</v>
      </c>
      <c r="H7" s="575">
        <f t="shared" si="1"/>
        <v>0</v>
      </c>
      <c r="I7" s="743">
        <f t="shared" si="2"/>
        <v>0</v>
      </c>
      <c r="J7" s="583"/>
      <c r="K7" s="733"/>
      <c r="L7" s="602"/>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 t="shared" si="0"/>
        <v>0</v>
      </c>
      <c r="H8" s="575">
        <f t="shared" si="1"/>
        <v>0</v>
      </c>
      <c r="I8" s="743">
        <f t="shared" si="2"/>
        <v>0</v>
      </c>
      <c r="J8" s="583"/>
      <c r="K8" s="733"/>
      <c r="L8" s="602"/>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si="0"/>
        <v>0</v>
      </c>
      <c r="H9" s="575">
        <f t="shared" si="1"/>
        <v>0</v>
      </c>
      <c r="I9" s="743">
        <f t="shared" si="2"/>
        <v>0</v>
      </c>
      <c r="J9" s="583"/>
      <c r="K9" s="733"/>
      <c r="L9" s="602"/>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 t="shared" si="0"/>
        <v>0</v>
      </c>
      <c r="H10" s="575">
        <f t="shared" si="1"/>
        <v>0</v>
      </c>
      <c r="I10" s="743">
        <f t="shared" si="2"/>
        <v>0</v>
      </c>
      <c r="J10" s="583"/>
      <c r="K10" s="733"/>
      <c r="L10" s="602"/>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 t="shared" si="0"/>
        <v>0</v>
      </c>
      <c r="H11" s="575">
        <f t="shared" si="1"/>
        <v>0</v>
      </c>
      <c r="I11" s="743">
        <f t="shared" si="2"/>
        <v>0</v>
      </c>
      <c r="J11" s="583"/>
      <c r="K11" s="733"/>
      <c r="L11" s="602"/>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si="0"/>
        <v>0</v>
      </c>
      <c r="H12" s="575">
        <f t="shared" si="1"/>
        <v>0</v>
      </c>
      <c r="I12" s="743">
        <f t="shared" si="2"/>
        <v>0</v>
      </c>
      <c r="J12" s="583"/>
      <c r="K12" s="733"/>
      <c r="L12" s="602"/>
      <c r="M12" s="599"/>
      <c r="N12" s="600"/>
      <c r="O12" s="600"/>
      <c r="P12" s="600"/>
      <c r="Q12" s="600"/>
      <c r="R12" s="600"/>
      <c r="S12" s="600"/>
      <c r="T12" s="600"/>
      <c r="U12" s="600"/>
      <c r="V12" s="600"/>
      <c r="W12" s="601"/>
      <c r="X12" s="601"/>
      <c r="Y12" s="602"/>
      <c r="Z12" s="599"/>
      <c r="AA12" s="725"/>
      <c r="AC12" s="602"/>
    </row>
    <row r="13" spans="1:30" ht="23.15" customHeight="1">
      <c r="A13" s="595"/>
      <c r="B13" s="596"/>
      <c r="C13" s="597"/>
      <c r="D13" s="762"/>
      <c r="E13" s="1159"/>
      <c r="F13" s="1160"/>
      <c r="G13" s="574">
        <f t="shared" si="0"/>
        <v>0</v>
      </c>
      <c r="H13" s="575">
        <f t="shared" si="1"/>
        <v>0</v>
      </c>
      <c r="I13" s="743">
        <f t="shared" si="2"/>
        <v>0</v>
      </c>
      <c r="J13" s="583"/>
      <c r="K13" s="733"/>
      <c r="L13" s="602"/>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0"/>
        <v>0</v>
      </c>
      <c r="H14" s="575">
        <f t="shared" si="1"/>
        <v>0</v>
      </c>
      <c r="I14" s="743">
        <f t="shared" si="2"/>
        <v>0</v>
      </c>
      <c r="J14" s="583"/>
      <c r="K14" s="733"/>
      <c r="L14" s="602"/>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 t="shared" si="0"/>
        <v>0</v>
      </c>
      <c r="H15" s="575">
        <f t="shared" si="1"/>
        <v>0</v>
      </c>
      <c r="I15" s="743">
        <f t="shared" si="2"/>
        <v>0</v>
      </c>
      <c r="J15" s="583"/>
      <c r="K15" s="733"/>
      <c r="L15" s="602"/>
      <c r="M15" s="599"/>
      <c r="N15" s="600"/>
      <c r="O15" s="600"/>
      <c r="P15" s="600"/>
      <c r="Q15" s="600"/>
      <c r="R15" s="600"/>
      <c r="S15" s="600"/>
      <c r="T15" s="600"/>
      <c r="U15" s="600"/>
      <c r="V15" s="600"/>
      <c r="W15" s="601"/>
      <c r="X15" s="601"/>
      <c r="Y15" s="602"/>
      <c r="Z15" s="599"/>
      <c r="AA15" s="725"/>
      <c r="AC15" s="602"/>
    </row>
    <row r="16" spans="1:30" ht="23.15" customHeight="1">
      <c r="A16" s="595"/>
      <c r="B16" s="596"/>
      <c r="C16" s="597"/>
      <c r="D16" s="762"/>
      <c r="E16" s="1159"/>
      <c r="F16" s="1160"/>
      <c r="G16" s="574">
        <f t="shared" si="0"/>
        <v>0</v>
      </c>
      <c r="H16" s="575">
        <f t="shared" si="1"/>
        <v>0</v>
      </c>
      <c r="I16" s="743">
        <f t="shared" si="2"/>
        <v>0</v>
      </c>
      <c r="J16" s="583"/>
      <c r="K16" s="733"/>
      <c r="L16" s="602"/>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0"/>
        <v>0</v>
      </c>
      <c r="H17" s="575">
        <f t="shared" si="1"/>
        <v>0</v>
      </c>
      <c r="I17" s="743">
        <f t="shared" si="2"/>
        <v>0</v>
      </c>
      <c r="J17" s="583"/>
      <c r="K17" s="733"/>
      <c r="L17" s="602"/>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0"/>
        <v>0</v>
      </c>
      <c r="H18" s="575">
        <f t="shared" si="1"/>
        <v>0</v>
      </c>
      <c r="I18" s="743">
        <f t="shared" si="2"/>
        <v>0</v>
      </c>
      <c r="J18" s="583"/>
      <c r="K18" s="733"/>
      <c r="L18" s="602"/>
      <c r="M18" s="599"/>
      <c r="N18" s="600"/>
      <c r="O18" s="600"/>
      <c r="P18" s="600"/>
      <c r="Q18" s="600"/>
      <c r="R18" s="600"/>
      <c r="S18" s="600"/>
      <c r="T18" s="600"/>
      <c r="U18" s="600"/>
      <c r="V18" s="600"/>
      <c r="W18" s="601"/>
      <c r="X18" s="601"/>
      <c r="Y18" s="602"/>
      <c r="Z18" s="599"/>
      <c r="AA18" s="725"/>
      <c r="AC18" s="602"/>
    </row>
    <row r="19" spans="1:29" ht="23.15" customHeight="1">
      <c r="A19" s="595"/>
      <c r="B19" s="596"/>
      <c r="C19" s="597"/>
      <c r="D19" s="762"/>
      <c r="E19" s="1159"/>
      <c r="F19" s="1160"/>
      <c r="G19" s="574">
        <f t="shared" si="0"/>
        <v>0</v>
      </c>
      <c r="H19" s="575">
        <f t="shared" si="1"/>
        <v>0</v>
      </c>
      <c r="I19" s="743">
        <f t="shared" si="2"/>
        <v>0</v>
      </c>
      <c r="J19" s="583"/>
      <c r="K19" s="733"/>
      <c r="L19" s="602"/>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0"/>
        <v>0</v>
      </c>
      <c r="H20" s="575">
        <f t="shared" ref="H20:H30" si="3">SUM(M20:Y20)</f>
        <v>0</v>
      </c>
      <c r="I20" s="743">
        <f t="shared" si="2"/>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0"/>
        <v>0</v>
      </c>
      <c r="H21" s="575">
        <f t="shared" si="3"/>
        <v>0</v>
      </c>
      <c r="I21" s="743">
        <f t="shared" si="2"/>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0"/>
        <v>0</v>
      </c>
      <c r="H22" s="575">
        <f t="shared" si="3"/>
        <v>0</v>
      </c>
      <c r="I22" s="743">
        <f t="shared" si="2"/>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0"/>
        <v>0</v>
      </c>
      <c r="H23" s="575">
        <f t="shared" si="3"/>
        <v>0</v>
      </c>
      <c r="I23" s="743">
        <f t="shared" si="2"/>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0"/>
        <v>0</v>
      </c>
      <c r="H24" s="575">
        <f t="shared" si="3"/>
        <v>0</v>
      </c>
      <c r="I24" s="743">
        <f t="shared" si="2"/>
        <v>0</v>
      </c>
      <c r="J24" s="583"/>
      <c r="K24" s="733"/>
      <c r="L24" s="602"/>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0"/>
        <v>0</v>
      </c>
      <c r="H25" s="575">
        <f t="shared" si="3"/>
        <v>0</v>
      </c>
      <c r="I25" s="743">
        <f t="shared" si="2"/>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0"/>
        <v>0</v>
      </c>
      <c r="H26" s="575">
        <f t="shared" si="3"/>
        <v>0</v>
      </c>
      <c r="I26" s="743">
        <f t="shared" si="2"/>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0"/>
        <v>0</v>
      </c>
      <c r="H27" s="575">
        <f t="shared" si="3"/>
        <v>0</v>
      </c>
      <c r="I27" s="743">
        <f t="shared" si="2"/>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0"/>
        <v>0</v>
      </c>
      <c r="H28" s="575">
        <f t="shared" si="3"/>
        <v>0</v>
      </c>
      <c r="I28" s="743">
        <f t="shared" si="2"/>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0"/>
        <v>0</v>
      </c>
      <c r="H29" s="575">
        <f t="shared" si="3"/>
        <v>0</v>
      </c>
      <c r="I29" s="743">
        <f t="shared" si="2"/>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0"/>
        <v>0</v>
      </c>
      <c r="H30" s="575">
        <f t="shared" si="3"/>
        <v>0</v>
      </c>
      <c r="I30" s="743">
        <f t="shared" si="2"/>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ref="G31:G42" si="4">SUM(J31:L31)</f>
        <v>0</v>
      </c>
      <c r="H31" s="575">
        <f t="shared" ref="H31:H42" si="5">SUM(M31:Y31)</f>
        <v>0</v>
      </c>
      <c r="I31" s="743">
        <f t="shared" si="2"/>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4"/>
        <v>0</v>
      </c>
      <c r="H32" s="575">
        <f t="shared" si="5"/>
        <v>0</v>
      </c>
      <c r="I32" s="743">
        <f t="shared" si="2"/>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4"/>
        <v>0</v>
      </c>
      <c r="H33" s="575">
        <f t="shared" si="5"/>
        <v>0</v>
      </c>
      <c r="I33" s="743">
        <f t="shared" si="2"/>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4"/>
        <v>0</v>
      </c>
      <c r="H34" s="575">
        <f t="shared" si="5"/>
        <v>0</v>
      </c>
      <c r="I34" s="743">
        <f t="shared" si="2"/>
        <v>0</v>
      </c>
      <c r="J34" s="583"/>
      <c r="K34" s="733"/>
      <c r="L34" s="602"/>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4"/>
        <v>0</v>
      </c>
      <c r="H35" s="575">
        <f t="shared" si="5"/>
        <v>0</v>
      </c>
      <c r="I35" s="743">
        <f t="shared" si="2"/>
        <v>0</v>
      </c>
      <c r="J35" s="583"/>
      <c r="K35" s="733"/>
      <c r="L35" s="602"/>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si="4"/>
        <v>0</v>
      </c>
      <c r="H36" s="575">
        <f t="shared" si="5"/>
        <v>0</v>
      </c>
      <c r="I36" s="743">
        <f t="shared" si="2"/>
        <v>0</v>
      </c>
      <c r="J36" s="583"/>
      <c r="K36" s="733"/>
      <c r="L36" s="602"/>
      <c r="M36" s="599"/>
      <c r="N36" s="600"/>
      <c r="O36" s="600"/>
      <c r="P36" s="600"/>
      <c r="Q36" s="600"/>
      <c r="R36" s="600"/>
      <c r="S36" s="600"/>
      <c r="T36" s="600"/>
      <c r="U36" s="600"/>
      <c r="V36" s="600"/>
      <c r="W36" s="601"/>
      <c r="X36" s="601"/>
      <c r="Y36" s="602"/>
      <c r="Z36" s="599"/>
      <c r="AA36" s="725"/>
      <c r="AC36" s="602"/>
    </row>
    <row r="37" spans="1:29" ht="23.15" customHeight="1">
      <c r="A37" s="595"/>
      <c r="B37" s="596"/>
      <c r="C37" s="597"/>
      <c r="D37" s="762"/>
      <c r="E37" s="1159"/>
      <c r="F37" s="1160"/>
      <c r="G37" s="574">
        <f t="shared" si="4"/>
        <v>0</v>
      </c>
      <c r="H37" s="575">
        <f t="shared" si="5"/>
        <v>0</v>
      </c>
      <c r="I37" s="743">
        <f t="shared" si="2"/>
        <v>0</v>
      </c>
      <c r="J37" s="583"/>
      <c r="K37" s="733"/>
      <c r="L37" s="602"/>
      <c r="M37" s="599"/>
      <c r="N37" s="600"/>
      <c r="O37" s="600"/>
      <c r="P37" s="600"/>
      <c r="Q37" s="600"/>
      <c r="R37" s="600"/>
      <c r="S37" s="600"/>
      <c r="T37" s="600"/>
      <c r="U37" s="600"/>
      <c r="V37" s="600"/>
      <c r="W37" s="601"/>
      <c r="X37" s="601"/>
      <c r="Y37" s="602"/>
      <c r="Z37" s="599"/>
      <c r="AA37" s="725"/>
      <c r="AC37" s="602"/>
    </row>
    <row r="38" spans="1:29" ht="23.15" customHeight="1">
      <c r="A38" s="595"/>
      <c r="B38" s="596"/>
      <c r="C38" s="597"/>
      <c r="D38" s="762"/>
      <c r="E38" s="1159"/>
      <c r="F38" s="1160"/>
      <c r="G38" s="574">
        <f t="shared" si="4"/>
        <v>0</v>
      </c>
      <c r="H38" s="575">
        <f t="shared" si="5"/>
        <v>0</v>
      </c>
      <c r="I38" s="743">
        <f t="shared" si="2"/>
        <v>0</v>
      </c>
      <c r="J38" s="583"/>
      <c r="K38" s="733"/>
      <c r="L38" s="602"/>
      <c r="M38" s="599"/>
      <c r="N38" s="600"/>
      <c r="O38" s="600"/>
      <c r="P38" s="600"/>
      <c r="Q38" s="600"/>
      <c r="R38" s="600"/>
      <c r="S38" s="600"/>
      <c r="T38" s="600"/>
      <c r="U38" s="600"/>
      <c r="V38" s="600"/>
      <c r="W38" s="601"/>
      <c r="X38" s="601"/>
      <c r="Y38" s="602"/>
      <c r="Z38" s="599"/>
      <c r="AA38" s="725"/>
      <c r="AC38" s="602"/>
    </row>
    <row r="39" spans="1:29" ht="23.15" customHeight="1">
      <c r="A39" s="595"/>
      <c r="B39" s="596"/>
      <c r="C39" s="597"/>
      <c r="D39" s="762"/>
      <c r="E39" s="1159"/>
      <c r="F39" s="1160"/>
      <c r="G39" s="574">
        <f t="shared" si="4"/>
        <v>0</v>
      </c>
      <c r="H39" s="575">
        <f t="shared" si="5"/>
        <v>0</v>
      </c>
      <c r="I39" s="743">
        <f t="shared" si="2"/>
        <v>0</v>
      </c>
      <c r="J39" s="583"/>
      <c r="K39" s="733"/>
      <c r="L39" s="602"/>
      <c r="M39" s="599"/>
      <c r="N39" s="600"/>
      <c r="O39" s="600"/>
      <c r="P39" s="600"/>
      <c r="Q39" s="600"/>
      <c r="R39" s="600"/>
      <c r="S39" s="600"/>
      <c r="T39" s="600"/>
      <c r="U39" s="600"/>
      <c r="V39" s="600"/>
      <c r="W39" s="601"/>
      <c r="X39" s="601"/>
      <c r="Y39" s="602"/>
      <c r="Z39" s="599"/>
      <c r="AA39" s="725"/>
      <c r="AC39" s="602"/>
    </row>
    <row r="40" spans="1:29" ht="23.15" customHeight="1">
      <c r="A40" s="595"/>
      <c r="B40" s="596"/>
      <c r="C40" s="597"/>
      <c r="D40" s="762"/>
      <c r="E40" s="1159"/>
      <c r="F40" s="1160"/>
      <c r="G40" s="574">
        <f t="shared" si="4"/>
        <v>0</v>
      </c>
      <c r="H40" s="575">
        <f t="shared" si="5"/>
        <v>0</v>
      </c>
      <c r="I40" s="743">
        <f t="shared" si="2"/>
        <v>0</v>
      </c>
      <c r="J40" s="583"/>
      <c r="K40" s="733"/>
      <c r="L40" s="602"/>
      <c r="M40" s="599"/>
      <c r="N40" s="600"/>
      <c r="O40" s="600"/>
      <c r="P40" s="600"/>
      <c r="Q40" s="600"/>
      <c r="R40" s="600"/>
      <c r="S40" s="600"/>
      <c r="T40" s="600"/>
      <c r="U40" s="600"/>
      <c r="V40" s="600"/>
      <c r="W40" s="601"/>
      <c r="X40" s="601"/>
      <c r="Y40" s="602"/>
      <c r="Z40" s="599"/>
      <c r="AA40" s="725"/>
      <c r="AC40" s="602"/>
    </row>
    <row r="41" spans="1:29" ht="23.15" customHeight="1">
      <c r="A41" s="595"/>
      <c r="B41" s="596"/>
      <c r="C41" s="597"/>
      <c r="D41" s="762"/>
      <c r="E41" s="1159"/>
      <c r="F41" s="1160"/>
      <c r="G41" s="574">
        <f t="shared" si="4"/>
        <v>0</v>
      </c>
      <c r="H41" s="575">
        <f t="shared" si="5"/>
        <v>0</v>
      </c>
      <c r="I41" s="743">
        <f t="shared" si="2"/>
        <v>0</v>
      </c>
      <c r="J41" s="583"/>
      <c r="K41" s="733"/>
      <c r="L41" s="602"/>
      <c r="M41" s="599"/>
      <c r="N41" s="600"/>
      <c r="O41" s="600"/>
      <c r="P41" s="600"/>
      <c r="Q41" s="600"/>
      <c r="R41" s="600"/>
      <c r="S41" s="600"/>
      <c r="T41" s="600"/>
      <c r="U41" s="600"/>
      <c r="V41" s="600"/>
      <c r="W41" s="601"/>
      <c r="X41" s="601"/>
      <c r="Y41" s="602"/>
      <c r="Z41" s="599"/>
      <c r="AA41" s="725"/>
      <c r="AC41" s="602"/>
    </row>
    <row r="42" spans="1:29" ht="23.15" customHeight="1">
      <c r="A42" s="595"/>
      <c r="B42" s="596"/>
      <c r="C42" s="597"/>
      <c r="D42" s="762"/>
      <c r="E42" s="1159"/>
      <c r="F42" s="1160"/>
      <c r="G42" s="574">
        <f t="shared" si="4"/>
        <v>0</v>
      </c>
      <c r="H42" s="575">
        <f t="shared" si="5"/>
        <v>0</v>
      </c>
      <c r="I42" s="743">
        <f t="shared" si="2"/>
        <v>0</v>
      </c>
      <c r="J42" s="583"/>
      <c r="K42" s="733"/>
      <c r="L42" s="602"/>
      <c r="M42" s="599"/>
      <c r="N42" s="600"/>
      <c r="O42" s="600"/>
      <c r="P42" s="600"/>
      <c r="Q42" s="600"/>
      <c r="R42" s="600"/>
      <c r="S42" s="600"/>
      <c r="T42" s="600"/>
      <c r="U42" s="600"/>
      <c r="V42" s="600"/>
      <c r="W42" s="601"/>
      <c r="X42" s="601"/>
      <c r="Y42" s="602"/>
      <c r="Z42" s="599"/>
      <c r="AA42" s="725"/>
      <c r="AC42" s="602"/>
    </row>
    <row r="43" spans="1:29" ht="23.15" customHeight="1">
      <c r="A43" s="595"/>
      <c r="B43" s="596"/>
      <c r="C43" s="597"/>
      <c r="D43" s="762"/>
      <c r="E43" s="1159"/>
      <c r="F43" s="1160"/>
      <c r="G43" s="574">
        <f t="shared" ref="G43:G49" si="6">SUM(J43:L43)</f>
        <v>0</v>
      </c>
      <c r="H43" s="575">
        <f t="shared" ref="H43:H49" si="7">SUM(M43:Y43)</f>
        <v>0</v>
      </c>
      <c r="I43" s="743">
        <f t="shared" si="2"/>
        <v>0</v>
      </c>
      <c r="J43" s="583"/>
      <c r="K43" s="733"/>
      <c r="L43" s="602"/>
      <c r="M43" s="599"/>
      <c r="N43" s="600"/>
      <c r="O43" s="600"/>
      <c r="P43" s="600"/>
      <c r="Q43" s="600"/>
      <c r="R43" s="600"/>
      <c r="S43" s="600"/>
      <c r="T43" s="600"/>
      <c r="U43" s="600"/>
      <c r="V43" s="600"/>
      <c r="W43" s="601"/>
      <c r="X43" s="601"/>
      <c r="Y43" s="602"/>
      <c r="Z43" s="599"/>
      <c r="AA43" s="725"/>
      <c r="AC43" s="602"/>
    </row>
    <row r="44" spans="1:29" ht="23.15" customHeight="1">
      <c r="A44" s="595"/>
      <c r="B44" s="596"/>
      <c r="C44" s="597"/>
      <c r="D44" s="762"/>
      <c r="E44" s="1159"/>
      <c r="F44" s="1160"/>
      <c r="G44" s="574">
        <f t="shared" si="6"/>
        <v>0</v>
      </c>
      <c r="H44" s="575">
        <f t="shared" si="7"/>
        <v>0</v>
      </c>
      <c r="I44" s="743">
        <f t="shared" si="2"/>
        <v>0</v>
      </c>
      <c r="J44" s="583"/>
      <c r="K44" s="733"/>
      <c r="L44" s="602"/>
      <c r="M44" s="599"/>
      <c r="N44" s="600"/>
      <c r="O44" s="600"/>
      <c r="P44" s="600"/>
      <c r="Q44" s="600"/>
      <c r="R44" s="600"/>
      <c r="S44" s="600"/>
      <c r="T44" s="600"/>
      <c r="U44" s="600"/>
      <c r="V44" s="600"/>
      <c r="W44" s="601"/>
      <c r="X44" s="601"/>
      <c r="Y44" s="602"/>
      <c r="Z44" s="599"/>
      <c r="AA44" s="725"/>
      <c r="AC44" s="602"/>
    </row>
    <row r="45" spans="1:29" ht="23.15" customHeight="1">
      <c r="A45" s="595"/>
      <c r="B45" s="596"/>
      <c r="C45" s="597"/>
      <c r="D45" s="762"/>
      <c r="E45" s="1159"/>
      <c r="F45" s="1160"/>
      <c r="G45" s="574">
        <f t="shared" si="6"/>
        <v>0</v>
      </c>
      <c r="H45" s="575">
        <f t="shared" si="7"/>
        <v>0</v>
      </c>
      <c r="I45" s="743">
        <f t="shared" si="2"/>
        <v>0</v>
      </c>
      <c r="J45" s="583"/>
      <c r="K45" s="733"/>
      <c r="L45" s="602"/>
      <c r="M45" s="599"/>
      <c r="N45" s="600"/>
      <c r="O45" s="600"/>
      <c r="P45" s="600"/>
      <c r="Q45" s="600"/>
      <c r="R45" s="600"/>
      <c r="S45" s="600"/>
      <c r="T45" s="600"/>
      <c r="U45" s="600"/>
      <c r="V45" s="600"/>
      <c r="W45" s="601"/>
      <c r="X45" s="601"/>
      <c r="Y45" s="602"/>
      <c r="Z45" s="599"/>
      <c r="AA45" s="725"/>
      <c r="AC45" s="602"/>
    </row>
    <row r="46" spans="1:29" ht="23.15" customHeight="1">
      <c r="A46" s="595"/>
      <c r="B46" s="596"/>
      <c r="C46" s="597"/>
      <c r="D46" s="762"/>
      <c r="E46" s="1159"/>
      <c r="F46" s="1160"/>
      <c r="G46" s="574">
        <f t="shared" si="6"/>
        <v>0</v>
      </c>
      <c r="H46" s="575">
        <f t="shared" si="7"/>
        <v>0</v>
      </c>
      <c r="I46" s="743">
        <f t="shared" si="2"/>
        <v>0</v>
      </c>
      <c r="J46" s="583"/>
      <c r="K46" s="733"/>
      <c r="L46" s="602"/>
      <c r="M46" s="599"/>
      <c r="N46" s="600"/>
      <c r="O46" s="600"/>
      <c r="P46" s="600"/>
      <c r="Q46" s="600"/>
      <c r="R46" s="600"/>
      <c r="S46" s="600"/>
      <c r="T46" s="600"/>
      <c r="U46" s="600"/>
      <c r="V46" s="600"/>
      <c r="W46" s="601"/>
      <c r="X46" s="601"/>
      <c r="Y46" s="602"/>
      <c r="Z46" s="599"/>
      <c r="AA46" s="725"/>
      <c r="AC46" s="602"/>
    </row>
    <row r="47" spans="1:29" ht="23.15" customHeight="1">
      <c r="A47" s="595"/>
      <c r="B47" s="596"/>
      <c r="C47" s="597"/>
      <c r="D47" s="762"/>
      <c r="E47" s="1159"/>
      <c r="F47" s="1160"/>
      <c r="G47" s="574">
        <f t="shared" si="6"/>
        <v>0</v>
      </c>
      <c r="H47" s="575">
        <f t="shared" si="7"/>
        <v>0</v>
      </c>
      <c r="I47" s="743">
        <f t="shared" si="2"/>
        <v>0</v>
      </c>
      <c r="J47" s="583"/>
      <c r="K47" s="733"/>
      <c r="L47" s="602"/>
      <c r="M47" s="599"/>
      <c r="N47" s="600"/>
      <c r="O47" s="600"/>
      <c r="P47" s="600"/>
      <c r="Q47" s="600"/>
      <c r="R47" s="600"/>
      <c r="S47" s="600"/>
      <c r="T47" s="600"/>
      <c r="U47" s="600"/>
      <c r="V47" s="600"/>
      <c r="W47" s="601"/>
      <c r="X47" s="601"/>
      <c r="Y47" s="602"/>
      <c r="Z47" s="599"/>
      <c r="AA47" s="725"/>
      <c r="AC47" s="602"/>
    </row>
    <row r="48" spans="1:29" ht="23.15" customHeight="1">
      <c r="A48" s="595"/>
      <c r="B48" s="596"/>
      <c r="C48" s="597"/>
      <c r="D48" s="762"/>
      <c r="E48" s="1159"/>
      <c r="F48" s="1160"/>
      <c r="G48" s="574">
        <f t="shared" si="6"/>
        <v>0</v>
      </c>
      <c r="H48" s="575">
        <f t="shared" si="7"/>
        <v>0</v>
      </c>
      <c r="I48" s="743">
        <f t="shared" si="2"/>
        <v>0</v>
      </c>
      <c r="J48" s="583"/>
      <c r="K48" s="733"/>
      <c r="L48" s="602"/>
      <c r="M48" s="599"/>
      <c r="N48" s="600"/>
      <c r="O48" s="600"/>
      <c r="P48" s="600"/>
      <c r="Q48" s="600"/>
      <c r="R48" s="600"/>
      <c r="S48" s="600"/>
      <c r="T48" s="600"/>
      <c r="U48" s="600"/>
      <c r="V48" s="600"/>
      <c r="W48" s="601"/>
      <c r="X48" s="601"/>
      <c r="Y48" s="602"/>
      <c r="Z48" s="599"/>
      <c r="AA48" s="725"/>
      <c r="AC48" s="602"/>
    </row>
    <row r="49" spans="1:29" ht="23.15" customHeight="1" thickBot="1">
      <c r="A49" s="595"/>
      <c r="B49" s="596"/>
      <c r="C49" s="597"/>
      <c r="D49" s="762"/>
      <c r="E49" s="1159"/>
      <c r="F49" s="1160"/>
      <c r="G49" s="574">
        <f t="shared" si="6"/>
        <v>0</v>
      </c>
      <c r="H49" s="575">
        <f t="shared" si="7"/>
        <v>0</v>
      </c>
      <c r="I49" s="743">
        <f t="shared" si="2"/>
        <v>0</v>
      </c>
      <c r="J49" s="583"/>
      <c r="K49" s="733"/>
      <c r="L49" s="602"/>
      <c r="M49" s="599"/>
      <c r="N49" s="600"/>
      <c r="O49" s="600"/>
      <c r="P49" s="600"/>
      <c r="Q49" s="600"/>
      <c r="R49" s="600"/>
      <c r="S49" s="600"/>
      <c r="T49" s="600"/>
      <c r="U49" s="600"/>
      <c r="V49" s="600"/>
      <c r="W49" s="601"/>
      <c r="X49" s="601"/>
      <c r="Y49" s="602"/>
      <c r="Z49" s="599"/>
      <c r="AA49" s="725"/>
      <c r="AC49" s="602"/>
    </row>
    <row r="50" spans="1:29" ht="30" customHeight="1" thickBot="1">
      <c r="A50" s="604"/>
      <c r="B50" s="605"/>
      <c r="C50" s="605"/>
      <c r="E50" s="1233" t="s">
        <v>84</v>
      </c>
      <c r="F50" s="1234"/>
      <c r="G50" s="606">
        <f t="shared" ref="G50:Y50" si="8">SUM(G4:G49)</f>
        <v>0</v>
      </c>
      <c r="H50" s="606">
        <f t="shared" si="8"/>
        <v>0</v>
      </c>
      <c r="I50" s="766">
        <f>SUM(I4:I49)</f>
        <v>0</v>
      </c>
      <c r="J50" s="606">
        <f t="shared" si="8"/>
        <v>0</v>
      </c>
      <c r="K50" s="606">
        <f t="shared" si="8"/>
        <v>0</v>
      </c>
      <c r="L50" s="766">
        <f t="shared" si="8"/>
        <v>0</v>
      </c>
      <c r="M50" s="606">
        <f t="shared" si="8"/>
        <v>0</v>
      </c>
      <c r="N50" s="606">
        <f t="shared" si="8"/>
        <v>0</v>
      </c>
      <c r="O50" s="606">
        <f t="shared" si="8"/>
        <v>0</v>
      </c>
      <c r="P50" s="606">
        <f t="shared" si="8"/>
        <v>0</v>
      </c>
      <c r="Q50" s="606">
        <f t="shared" si="8"/>
        <v>0</v>
      </c>
      <c r="R50" s="606">
        <f t="shared" si="8"/>
        <v>0</v>
      </c>
      <c r="S50" s="606">
        <f t="shared" si="8"/>
        <v>0</v>
      </c>
      <c r="T50" s="606">
        <f t="shared" si="8"/>
        <v>0</v>
      </c>
      <c r="U50" s="607">
        <f t="shared" si="8"/>
        <v>0</v>
      </c>
      <c r="V50" s="607">
        <f t="shared" si="8"/>
        <v>0</v>
      </c>
      <c r="W50" s="607">
        <f t="shared" si="8"/>
        <v>0</v>
      </c>
      <c r="X50" s="607">
        <f t="shared" si="8"/>
        <v>0</v>
      </c>
      <c r="Y50" s="608">
        <f t="shared" si="8"/>
        <v>0</v>
      </c>
      <c r="Z50" s="775">
        <f>SUM(Z4:Z49)</f>
        <v>0</v>
      </c>
      <c r="AA50" s="795"/>
      <c r="AC50" s="869">
        <f t="shared" ref="AC50" si="9">SUM(AC4:AC49)</f>
        <v>0</v>
      </c>
    </row>
    <row r="51" spans="1:29" ht="30" customHeight="1" thickTop="1" thickBot="1">
      <c r="A51" s="970" t="s">
        <v>85</v>
      </c>
      <c r="B51" s="971"/>
      <c r="C51" s="971"/>
      <c r="D51" s="972"/>
      <c r="E51" s="764"/>
      <c r="F51" s="681">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February</v>
      </c>
      <c r="N54" s="1236"/>
      <c r="O54" s="617">
        <f>'BEGIN HERE'!J6</f>
        <v>0</v>
      </c>
      <c r="P54" s="960" t="str">
        <f>Jan!P54</f>
        <v>BANK RECONCILIATION</v>
      </c>
      <c r="Q54" s="960"/>
      <c r="R54" s="960"/>
      <c r="S54" s="961"/>
      <c r="T54" s="618" t="str">
        <f>M54</f>
        <v>February</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861" t="s">
        <v>412</v>
      </c>
      <c r="B57" s="859"/>
      <c r="C57" s="859"/>
      <c r="D57" s="860"/>
      <c r="E57" s="866">
        <f>Jan!E82</f>
        <v>0</v>
      </c>
      <c r="F57" s="1190" t="s">
        <v>129</v>
      </c>
      <c r="G57" s="997"/>
      <c r="H57" s="997"/>
      <c r="I57" s="997"/>
      <c r="J57" s="997"/>
      <c r="K57" s="997"/>
      <c r="L57" s="998"/>
      <c r="M57" s="1003">
        <f>Jan!M82</f>
        <v>0</v>
      </c>
      <c r="N57" s="1004"/>
      <c r="O57" s="705"/>
      <c r="P57" s="632" t="str">
        <f>Jan!P57</f>
        <v>Deduct</v>
      </c>
      <c r="Q57" s="976" t="str">
        <f>Jan!Q57</f>
        <v>Outstanding Cheques</v>
      </c>
      <c r="R57" s="977"/>
      <c r="S57" s="978"/>
      <c r="T57" s="633"/>
      <c r="U57" s="983" t="s">
        <v>100</v>
      </c>
      <c r="V57" s="984"/>
      <c r="W57" s="985"/>
    </row>
    <row r="58" spans="1:29" ht="37.5" customHeight="1" thickBot="1">
      <c r="A58" s="564"/>
      <c r="E58" s="749"/>
      <c r="F58" s="992" t="str">
        <f>Jan!F58</f>
        <v>INCOME</v>
      </c>
      <c r="G58" s="993"/>
      <c r="H58" s="993"/>
      <c r="I58" s="994"/>
      <c r="J58" s="1007" t="str">
        <f>C2</f>
        <v>February</v>
      </c>
      <c r="K58" s="993"/>
      <c r="L58" s="994"/>
      <c r="M58" s="1005" t="str">
        <f>Jan!M58</f>
        <v>Year to Date</v>
      </c>
      <c r="N58" s="1006"/>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J59+Jan!M59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J60+Jan!M60</f>
        <v>0</v>
      </c>
      <c r="N60" s="1147"/>
      <c r="O60" s="714"/>
      <c r="P60" s="637"/>
      <c r="Q60" s="638"/>
      <c r="R60" s="715"/>
      <c r="S60" s="716"/>
      <c r="T60" s="637"/>
      <c r="U60" s="639"/>
      <c r="V60" s="715"/>
      <c r="W60" s="716"/>
    </row>
    <row r="61" spans="1:29" ht="25" customHeight="1" thickBot="1">
      <c r="A61" s="564"/>
      <c r="F61" s="1164" t="s">
        <v>68</v>
      </c>
      <c r="G61" s="1164"/>
      <c r="H61" s="1164"/>
      <c r="I61" s="1165"/>
      <c r="J61" s="1126">
        <f>L50</f>
        <v>0</v>
      </c>
      <c r="K61" s="1126"/>
      <c r="L61" s="1126"/>
      <c r="M61" s="1126">
        <f>J61+Jan!M61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February</v>
      </c>
      <c r="K63" s="1188"/>
      <c r="L63" s="1189"/>
      <c r="M63" s="1182" t="str">
        <f>M58</f>
        <v>Year to Date</v>
      </c>
      <c r="N63" s="1183"/>
      <c r="O63" s="712"/>
      <c r="P63" s="637"/>
      <c r="Q63" s="638"/>
      <c r="R63" s="930"/>
      <c r="S63" s="931"/>
      <c r="T63" s="637"/>
      <c r="U63" s="639"/>
      <c r="V63" s="930"/>
      <c r="W63" s="931"/>
    </row>
    <row r="64" spans="1:29" ht="25" customHeight="1">
      <c r="F64" s="1184" t="str">
        <f>M3</f>
        <v>CUPE Per Capita</v>
      </c>
      <c r="G64" s="1185"/>
      <c r="H64" s="1185"/>
      <c r="I64" s="1186"/>
      <c r="J64" s="966">
        <f>M50</f>
        <v>0</v>
      </c>
      <c r="K64" s="966"/>
      <c r="L64" s="966"/>
      <c r="M64" s="1104">
        <f>J64+Jan!M64</f>
        <v>0</v>
      </c>
      <c r="N64" s="1104"/>
      <c r="O64" s="714"/>
      <c r="P64" s="637"/>
      <c r="Q64" s="638"/>
      <c r="R64" s="930"/>
      <c r="S64" s="931"/>
      <c r="T64" s="637"/>
      <c r="U64" s="639"/>
      <c r="V64" s="930"/>
      <c r="W64" s="931"/>
    </row>
    <row r="65" spans="1:23" ht="25" customHeight="1">
      <c r="F65" s="1184" t="str">
        <f>N3</f>
        <v>Affiliation Fees</v>
      </c>
      <c r="G65" s="1185"/>
      <c r="H65" s="1185"/>
      <c r="I65" s="1186"/>
      <c r="J65" s="948">
        <f>N50</f>
        <v>0</v>
      </c>
      <c r="K65" s="948"/>
      <c r="L65" s="948"/>
      <c r="M65" s="1169">
        <f>J65+Jan!M65</f>
        <v>0</v>
      </c>
      <c r="N65" s="1169"/>
      <c r="O65" s="714"/>
      <c r="P65" s="637"/>
      <c r="Q65" s="638"/>
      <c r="R65" s="930"/>
      <c r="S65" s="931"/>
      <c r="T65" s="637"/>
      <c r="U65" s="639"/>
      <c r="V65" s="930"/>
      <c r="W65" s="931"/>
    </row>
    <row r="66" spans="1:23" ht="25" customHeight="1">
      <c r="F66" s="1184" t="str">
        <f>O3</f>
        <v>Salaries</v>
      </c>
      <c r="G66" s="1185"/>
      <c r="H66" s="1185"/>
      <c r="I66" s="1186"/>
      <c r="J66" s="948">
        <f>O50</f>
        <v>0</v>
      </c>
      <c r="K66" s="948"/>
      <c r="L66" s="948"/>
      <c r="M66" s="1169">
        <f>J66+Jan!M66</f>
        <v>0</v>
      </c>
      <c r="N66" s="1169"/>
      <c r="O66" s="714"/>
      <c r="P66" s="637"/>
      <c r="Q66" s="638"/>
      <c r="R66" s="930"/>
      <c r="S66" s="931"/>
      <c r="T66" s="637"/>
      <c r="U66" s="639"/>
      <c r="V66" s="930"/>
      <c r="W66" s="931"/>
    </row>
    <row r="67" spans="1:23" ht="25" customHeight="1">
      <c r="F67" s="1184" t="str">
        <f>P3</f>
        <v>Operating Expenses</v>
      </c>
      <c r="G67" s="1185"/>
      <c r="H67" s="1185"/>
      <c r="I67" s="1186"/>
      <c r="J67" s="948">
        <f>P50</f>
        <v>0</v>
      </c>
      <c r="K67" s="948"/>
      <c r="L67" s="948"/>
      <c r="M67" s="1169">
        <f>J67+Jan!M67</f>
        <v>0</v>
      </c>
      <c r="N67" s="1169"/>
      <c r="O67" s="714"/>
      <c r="P67" s="637"/>
      <c r="Q67" s="638"/>
      <c r="R67" s="930"/>
      <c r="S67" s="931"/>
      <c r="T67" s="637"/>
      <c r="U67" s="639"/>
      <c r="V67" s="930"/>
      <c r="W67" s="931"/>
    </row>
    <row r="68" spans="1:23" ht="25" customHeight="1">
      <c r="A68" s="936"/>
      <c r="B68" s="936"/>
      <c r="C68" s="936"/>
      <c r="D68" s="936"/>
      <c r="E68" s="748"/>
      <c r="F68" s="1184" t="str">
        <f>Q3</f>
        <v>Special Purchases</v>
      </c>
      <c r="G68" s="1185"/>
      <c r="H68" s="1185"/>
      <c r="I68" s="1186"/>
      <c r="J68" s="948">
        <f>Q50</f>
        <v>0</v>
      </c>
      <c r="K68" s="948"/>
      <c r="L68" s="948"/>
      <c r="M68" s="1169">
        <f>J68+Jan!M68</f>
        <v>0</v>
      </c>
      <c r="N68" s="1169"/>
      <c r="O68" s="714"/>
      <c r="P68" s="637"/>
      <c r="Q68" s="638"/>
      <c r="R68" s="930"/>
      <c r="S68" s="931"/>
      <c r="T68" s="637"/>
      <c r="U68" s="639"/>
      <c r="V68" s="930"/>
      <c r="W68" s="931"/>
    </row>
    <row r="69" spans="1:23" ht="25" customHeight="1">
      <c r="F69" s="1184" t="str">
        <f>R3</f>
        <v>Executive Expenses</v>
      </c>
      <c r="G69" s="1185"/>
      <c r="H69" s="1185"/>
      <c r="I69" s="1186"/>
      <c r="J69" s="948">
        <f>R50</f>
        <v>0</v>
      </c>
      <c r="K69" s="948"/>
      <c r="L69" s="948"/>
      <c r="M69" s="1169">
        <f>J69+Jan!M69</f>
        <v>0</v>
      </c>
      <c r="N69" s="1169"/>
      <c r="O69" s="714"/>
      <c r="P69" s="637"/>
      <c r="Q69" s="638"/>
      <c r="R69" s="930"/>
      <c r="S69" s="931"/>
      <c r="T69" s="637"/>
      <c r="U69" s="639"/>
      <c r="V69" s="930"/>
      <c r="W69" s="931"/>
    </row>
    <row r="70" spans="1:23" ht="25" customHeight="1">
      <c r="F70" s="1184" t="str">
        <f>S3</f>
        <v>Bargaining Expenses</v>
      </c>
      <c r="G70" s="1185"/>
      <c r="H70" s="1185"/>
      <c r="I70" s="1186"/>
      <c r="J70" s="948">
        <f>S50</f>
        <v>0</v>
      </c>
      <c r="K70" s="948"/>
      <c r="L70" s="948"/>
      <c r="M70" s="1169">
        <f>J70+Jan!M70</f>
        <v>0</v>
      </c>
      <c r="N70" s="1169"/>
      <c r="O70" s="714"/>
      <c r="P70" s="637"/>
      <c r="Q70" s="638"/>
      <c r="R70" s="930"/>
      <c r="S70" s="931"/>
      <c r="T70" s="637"/>
      <c r="U70" s="639"/>
      <c r="V70" s="930"/>
      <c r="W70" s="931"/>
    </row>
    <row r="71" spans="1:23" ht="25" customHeight="1">
      <c r="F71" s="1184" t="str">
        <f>T3</f>
        <v>Grievances/ Arbitration</v>
      </c>
      <c r="G71" s="1185"/>
      <c r="H71" s="1185"/>
      <c r="I71" s="1186"/>
      <c r="J71" s="948">
        <f>T50</f>
        <v>0</v>
      </c>
      <c r="K71" s="948"/>
      <c r="L71" s="948"/>
      <c r="M71" s="1169">
        <f>J71+Jan!M71</f>
        <v>0</v>
      </c>
      <c r="N71" s="1169"/>
      <c r="O71" s="714"/>
      <c r="P71" s="637"/>
      <c r="Q71" s="638"/>
      <c r="R71" s="930"/>
      <c r="S71" s="931"/>
      <c r="T71" s="637"/>
      <c r="U71" s="639"/>
      <c r="V71" s="930"/>
      <c r="W71" s="931"/>
    </row>
    <row r="72" spans="1:23" ht="25" customHeight="1">
      <c r="F72" s="1184" t="str">
        <f>U3</f>
        <v>Committee Expenses</v>
      </c>
      <c r="G72" s="1185"/>
      <c r="H72" s="1185"/>
      <c r="I72" s="1186"/>
      <c r="J72" s="1219">
        <f>U50</f>
        <v>0</v>
      </c>
      <c r="K72" s="1220"/>
      <c r="L72" s="1221"/>
      <c r="M72" s="1207">
        <f>J72+Jan!M72</f>
        <v>0</v>
      </c>
      <c r="N72" s="1208"/>
      <c r="O72" s="714"/>
      <c r="P72" s="637"/>
      <c r="Q72" s="638"/>
      <c r="R72" s="930"/>
      <c r="S72" s="931"/>
      <c r="T72" s="637"/>
      <c r="U72" s="639"/>
      <c r="V72" s="930"/>
      <c r="W72" s="931"/>
    </row>
    <row r="73" spans="1:23" ht="25" customHeight="1">
      <c r="F73" s="1184" t="str">
        <f>V3</f>
        <v>CUPE ONLY Conventions/ Conferences</v>
      </c>
      <c r="G73" s="1185"/>
      <c r="H73" s="1185"/>
      <c r="I73" s="1186"/>
      <c r="J73" s="1219">
        <f>V50</f>
        <v>0</v>
      </c>
      <c r="K73" s="1220"/>
      <c r="L73" s="1221"/>
      <c r="M73" s="1207">
        <f>J73+Jan!M73</f>
        <v>0</v>
      </c>
      <c r="N73" s="1208"/>
      <c r="O73" s="714"/>
      <c r="P73" s="637"/>
      <c r="Q73" s="638"/>
      <c r="R73" s="930"/>
      <c r="S73" s="931"/>
      <c r="T73" s="637"/>
      <c r="U73" s="639"/>
      <c r="V73" s="930"/>
      <c r="W73" s="931"/>
    </row>
    <row r="74" spans="1:23" ht="25" customHeight="1">
      <c r="F74" s="1184" t="str">
        <f>W3</f>
        <v>Education</v>
      </c>
      <c r="G74" s="1185"/>
      <c r="H74" s="1185"/>
      <c r="I74" s="1186"/>
      <c r="J74" s="1219">
        <f>W50</f>
        <v>0</v>
      </c>
      <c r="K74" s="1220"/>
      <c r="L74" s="1221"/>
      <c r="M74" s="1207">
        <f>J74+Jan!M74</f>
        <v>0</v>
      </c>
      <c r="N74" s="1208"/>
      <c r="O74" s="714"/>
      <c r="P74" s="637"/>
      <c r="Q74" s="638"/>
      <c r="R74" s="930"/>
      <c r="S74" s="931"/>
      <c r="T74" s="637"/>
      <c r="U74" s="639"/>
      <c r="V74" s="930"/>
      <c r="W74" s="931"/>
    </row>
    <row r="75" spans="1:23" ht="29.25" customHeight="1">
      <c r="F75" s="1184" t="str">
        <f>X3</f>
        <v>Contributions/ Donations</v>
      </c>
      <c r="G75" s="1185"/>
      <c r="H75" s="1185"/>
      <c r="I75" s="1186"/>
      <c r="J75" s="1219">
        <f>X50</f>
        <v>0</v>
      </c>
      <c r="K75" s="1220"/>
      <c r="L75" s="1221"/>
      <c r="M75" s="1207">
        <f>J75+Jan!M75</f>
        <v>0</v>
      </c>
      <c r="N75" s="1208"/>
      <c r="O75" s="714"/>
      <c r="P75" s="637"/>
      <c r="Q75" s="638"/>
      <c r="R75" s="930"/>
      <c r="S75" s="931"/>
      <c r="T75" s="637"/>
      <c r="U75" s="639"/>
      <c r="V75" s="930"/>
      <c r="W75" s="931"/>
    </row>
    <row r="76" spans="1:23" ht="24.75" customHeight="1" thickBot="1">
      <c r="F76" s="1198" t="str">
        <f>Y3</f>
        <v>Other</v>
      </c>
      <c r="G76" s="1199"/>
      <c r="H76" s="1199"/>
      <c r="I76" s="1200"/>
      <c r="J76" s="1031">
        <f>Y50</f>
        <v>0</v>
      </c>
      <c r="K76" s="1031"/>
      <c r="L76" s="1031"/>
      <c r="M76" s="1206">
        <f>J76+Jan!M76</f>
        <v>0</v>
      </c>
      <c r="N76" s="1206"/>
      <c r="O76" s="714"/>
      <c r="P76" s="637"/>
      <c r="Q76" s="638"/>
      <c r="R76" s="930"/>
      <c r="S76" s="931"/>
      <c r="T76" s="637"/>
      <c r="U76" s="639"/>
      <c r="V76" s="930"/>
      <c r="W76" s="931"/>
    </row>
    <row r="77" spans="1:23" ht="24.75" customHeight="1" thickBot="1">
      <c r="F77" s="1201" t="s">
        <v>108</v>
      </c>
      <c r="G77" s="1202"/>
      <c r="H77" s="1202"/>
      <c r="I77" s="1203"/>
      <c r="J77" s="1068">
        <f>SUM(J64:L76)</f>
        <v>0</v>
      </c>
      <c r="K77" s="1069"/>
      <c r="L77" s="1070"/>
      <c r="M77" s="1068">
        <f>SUM(M64:M76)</f>
        <v>0</v>
      </c>
      <c r="N77" s="1071"/>
      <c r="O77" s="714"/>
      <c r="P77" s="637"/>
      <c r="Q77" s="638"/>
      <c r="R77" s="715"/>
      <c r="S77" s="716"/>
      <c r="T77" s="637"/>
      <c r="U77" s="639"/>
      <c r="V77" s="715"/>
      <c r="W77" s="716"/>
    </row>
    <row r="78" spans="1:23" ht="24.75" customHeight="1" thickBot="1">
      <c r="F78" s="1204" t="s">
        <v>109</v>
      </c>
      <c r="G78" s="1205"/>
      <c r="H78" s="1205"/>
      <c r="I78" s="1205"/>
      <c r="J78" s="1073">
        <f>Z50</f>
        <v>0</v>
      </c>
      <c r="K78" s="1074"/>
      <c r="L78" s="1074"/>
      <c r="M78" s="1194">
        <f>J78+Jan!M78</f>
        <v>0</v>
      </c>
      <c r="N78" s="1194"/>
      <c r="O78" s="714"/>
      <c r="P78" s="637"/>
      <c r="Q78" s="638"/>
      <c r="R78" s="715"/>
      <c r="S78" s="716"/>
      <c r="T78" s="637"/>
      <c r="U78" s="639"/>
      <c r="V78" s="715"/>
      <c r="W78" s="716"/>
    </row>
    <row r="79" spans="1:23" ht="24.75" customHeight="1" thickBot="1">
      <c r="B79" s="641"/>
      <c r="C79" s="641"/>
      <c r="D79" s="641"/>
      <c r="E79" s="641"/>
      <c r="F79" s="1201" t="s">
        <v>110</v>
      </c>
      <c r="G79" s="1202"/>
      <c r="H79" s="1202"/>
      <c r="I79" s="1203"/>
      <c r="J79" s="1028">
        <f>J78+J77</f>
        <v>0</v>
      </c>
      <c r="K79" s="1029"/>
      <c r="L79" s="1030"/>
      <c r="M79" s="1028">
        <f>J79+Jan!M79</f>
        <v>0</v>
      </c>
      <c r="N79" s="1050"/>
      <c r="O79" s="714"/>
      <c r="P79" s="637"/>
      <c r="Q79" s="638"/>
      <c r="R79" s="930"/>
      <c r="S79" s="931"/>
      <c r="T79" s="637"/>
      <c r="U79" s="639"/>
      <c r="V79" s="930"/>
      <c r="W79" s="931"/>
    </row>
    <row r="80" spans="1:23" ht="24.75" customHeight="1" thickBot="1">
      <c r="B80" s="641"/>
      <c r="C80" s="641"/>
      <c r="D80" s="641"/>
      <c r="E80" s="641"/>
      <c r="F80" s="1195" t="s">
        <v>416</v>
      </c>
      <c r="G80" s="1196"/>
      <c r="H80" s="1196"/>
      <c r="I80" s="1197"/>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191" t="str">
        <f>Jan!F81</f>
        <v>Surplus (Deficit) for the Period:</v>
      </c>
      <c r="G81" s="1192"/>
      <c r="H81" s="1192"/>
      <c r="I81" s="1193"/>
      <c r="J81" s="1191">
        <f>J62-J77-J78</f>
        <v>0</v>
      </c>
      <c r="K81" s="1192"/>
      <c r="L81" s="1193"/>
      <c r="M81" s="1048"/>
      <c r="N81" s="1049"/>
      <c r="O81" s="710"/>
      <c r="P81" s="637"/>
      <c r="Q81" s="638" t="s">
        <v>130</v>
      </c>
      <c r="R81" s="930"/>
      <c r="S81" s="931"/>
      <c r="T81" s="637"/>
      <c r="U81" s="639" t="s">
        <v>130</v>
      </c>
      <c r="V81" s="930"/>
      <c r="W81" s="931"/>
    </row>
    <row r="82" spans="1:24" ht="24.75" customHeight="1" thickBot="1">
      <c r="A82" s="933" t="s">
        <v>411</v>
      </c>
      <c r="B82" s="934"/>
      <c r="C82" s="934"/>
      <c r="D82" s="935"/>
      <c r="E82" s="867">
        <f>E57-J78</f>
        <v>0</v>
      </c>
      <c r="F82" s="1209" t="s">
        <v>15</v>
      </c>
      <c r="G82" s="1210"/>
      <c r="H82" s="1210"/>
      <c r="I82" s="1210"/>
      <c r="J82" s="1210"/>
      <c r="K82" s="1210"/>
      <c r="L82" s="1211"/>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54"/>
      <c r="R91" s="1095"/>
      <c r="S91" s="1096"/>
      <c r="T91" s="655"/>
      <c r="U91" s="656"/>
      <c r="V91" s="1174"/>
      <c r="W91" s="944"/>
    </row>
    <row r="92" spans="1:24" ht="23.25" customHeight="1" thickBot="1">
      <c r="A92" s="1032"/>
      <c r="B92" s="1033"/>
      <c r="C92" s="1033"/>
      <c r="D92" s="1033"/>
      <c r="E92" s="1033"/>
      <c r="F92" s="1034"/>
      <c r="G92" s="657"/>
      <c r="H92" s="658"/>
      <c r="I92" s="744"/>
      <c r="J92" s="659"/>
      <c r="K92" s="730"/>
      <c r="L92" s="1026"/>
      <c r="M92" s="1027"/>
      <c r="N92" s="1101">
        <f t="shared" ref="N92:N97" si="10">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10"/>
        <v>0</v>
      </c>
      <c r="O93" s="1022"/>
      <c r="P93" s="663"/>
      <c r="Q93" s="1135" t="s">
        <v>120</v>
      </c>
      <c r="R93" s="1136"/>
      <c r="S93" s="1137"/>
      <c r="T93" s="697">
        <f>T55+T56-T92</f>
        <v>0</v>
      </c>
    </row>
    <row r="94" spans="1:24" ht="23.25" customHeight="1">
      <c r="A94" s="1032"/>
      <c r="B94" s="1033"/>
      <c r="C94" s="1033"/>
      <c r="D94" s="1033"/>
      <c r="E94" s="1033"/>
      <c r="F94" s="1034"/>
      <c r="G94" s="657"/>
      <c r="H94" s="665"/>
      <c r="I94" s="745"/>
      <c r="J94" s="659"/>
      <c r="K94" s="730"/>
      <c r="L94" s="1026"/>
      <c r="M94" s="1027"/>
      <c r="N94" s="1101">
        <f t="shared" si="10"/>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10"/>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10"/>
        <v>0</v>
      </c>
      <c r="O96" s="1022"/>
      <c r="P96" s="667"/>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10"/>
        <v>0</v>
      </c>
      <c r="O97" s="1022"/>
      <c r="P97" s="687"/>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7.5">
      <c r="A99" s="1176"/>
      <c r="B99" s="1176"/>
      <c r="C99" s="1176"/>
      <c r="D99" s="1176"/>
      <c r="E99" s="1176"/>
      <c r="F99" s="1176"/>
      <c r="G99" s="587"/>
      <c r="H99" s="57"/>
      <c r="I99" s="57"/>
      <c r="J99" s="587"/>
      <c r="K99" s="587"/>
      <c r="L99" s="1177"/>
      <c r="M99" s="1177"/>
      <c r="N99" s="1177"/>
      <c r="O99" s="1177"/>
    </row>
    <row r="100" spans="1:20" ht="17.5">
      <c r="A100" s="1176"/>
      <c r="B100" s="1176"/>
      <c r="C100" s="1176"/>
      <c r="D100" s="1176"/>
      <c r="E100" s="1176"/>
      <c r="F100" s="1176"/>
      <c r="G100" s="587"/>
      <c r="H100" s="57"/>
      <c r="I100" s="57"/>
      <c r="J100" s="587"/>
      <c r="K100" s="587"/>
      <c r="L100" s="1177"/>
      <c r="M100" s="1177"/>
      <c r="N100" s="1177"/>
      <c r="O100" s="1177"/>
    </row>
    <row r="101" spans="1:20">
      <c r="L101" s="671"/>
    </row>
    <row r="102" spans="1:20">
      <c r="L102" s="671"/>
      <c r="M102" s="671"/>
    </row>
    <row r="103" spans="1:20" ht="15.5">
      <c r="M103" s="671"/>
      <c r="P103" s="672"/>
      <c r="Q103" s="672"/>
      <c r="R103" s="672"/>
    </row>
    <row r="104" spans="1:20" ht="15.5">
      <c r="L104" s="672"/>
      <c r="M104" s="671"/>
    </row>
    <row r="105" spans="1:20" ht="15.5">
      <c r="L105" s="690"/>
    </row>
    <row r="106" spans="1:20" ht="15.5">
      <c r="L106" s="672"/>
    </row>
    <row r="108" spans="1:20">
      <c r="L108" s="671"/>
    </row>
    <row r="109" spans="1:20">
      <c r="L109" s="671"/>
    </row>
    <row r="110" spans="1:20">
      <c r="L110" s="671"/>
    </row>
    <row r="111" spans="1:20">
      <c r="L111" s="671"/>
    </row>
    <row r="112" spans="1:20">
      <c r="L112" s="671"/>
      <c r="M112" s="671"/>
    </row>
    <row r="114" spans="2:12" ht="15.5">
      <c r="L114" s="672"/>
    </row>
    <row r="115" spans="2:12" ht="15.5">
      <c r="B115" s="673"/>
      <c r="C115" s="673"/>
      <c r="D115" s="673"/>
      <c r="E115" s="673"/>
      <c r="F115" s="673"/>
      <c r="G115" s="673"/>
      <c r="H115" s="673"/>
      <c r="I115" s="673"/>
      <c r="J115" s="673"/>
      <c r="K115" s="673"/>
      <c r="L115" s="673"/>
    </row>
    <row r="116" spans="2:12" ht="15.5">
      <c r="B116" s="673"/>
      <c r="C116" s="673"/>
      <c r="D116" s="673"/>
      <c r="E116" s="673"/>
      <c r="F116" s="673"/>
      <c r="G116" s="673"/>
      <c r="H116" s="673"/>
      <c r="I116" s="673"/>
      <c r="J116" s="673"/>
      <c r="K116" s="673"/>
      <c r="L116" s="673"/>
    </row>
    <row r="117" spans="2:12" ht="15.5">
      <c r="B117" s="673"/>
      <c r="C117" s="673"/>
      <c r="D117" s="673"/>
      <c r="E117" s="673"/>
      <c r="F117" s="673"/>
      <c r="G117" s="673"/>
      <c r="H117" s="673"/>
      <c r="I117" s="673"/>
      <c r="J117" s="673"/>
      <c r="K117" s="673"/>
      <c r="L117" s="673"/>
    </row>
  </sheetData>
  <sheetProtection algorithmName="SHA-512" hashValue="MBPpLnAkWx13IR/xSD3RT4xFuDgis7UHgaZfXRcYUCf9kAhXcVSTrDRKQkJv9Fq1D/jlV0//ZkWqs4P5PE2C6Q==" saltValue="E6nkbuxuRok73vbrtRKR4w==" spinCount="100000" sheet="1" formatCells="0" formatColumns="0" formatRows="0" insertColumns="0" insertRows="0" insertHyperlinks="0" deleteRows="0"/>
  <mergeCells count="263">
    <mergeCell ref="X51:Y51"/>
    <mergeCell ref="Q52:R52"/>
    <mergeCell ref="S52:T52"/>
    <mergeCell ref="F69:I69"/>
    <mergeCell ref="F70:I70"/>
    <mergeCell ref="F71:I71"/>
    <mergeCell ref="J74:L74"/>
    <mergeCell ref="J76:L76"/>
    <mergeCell ref="E44:F44"/>
    <mergeCell ref="E45:F45"/>
    <mergeCell ref="E46:F46"/>
    <mergeCell ref="E47:F47"/>
    <mergeCell ref="E48:F48"/>
    <mergeCell ref="E49:F49"/>
    <mergeCell ref="E50:F50"/>
    <mergeCell ref="M54:N54"/>
    <mergeCell ref="V66:W66"/>
    <mergeCell ref="Q57:S57"/>
    <mergeCell ref="R63:S63"/>
    <mergeCell ref="G51:I51"/>
    <mergeCell ref="F65:I65"/>
    <mergeCell ref="F66:I66"/>
    <mergeCell ref="M71:N71"/>
    <mergeCell ref="M70:N70"/>
    <mergeCell ref="E27:F27"/>
    <mergeCell ref="E28:F28"/>
    <mergeCell ref="E29:F29"/>
    <mergeCell ref="E30:F30"/>
    <mergeCell ref="E31:F31"/>
    <mergeCell ref="E32:F32"/>
    <mergeCell ref="E33:F33"/>
    <mergeCell ref="R71:S71"/>
    <mergeCell ref="R85:S85"/>
    <mergeCell ref="G1:I1"/>
    <mergeCell ref="E4:F4"/>
    <mergeCell ref="E5:F5"/>
    <mergeCell ref="E6:F6"/>
    <mergeCell ref="E7:F7"/>
    <mergeCell ref="E8:F8"/>
    <mergeCell ref="E9:F9"/>
    <mergeCell ref="E25:F25"/>
    <mergeCell ref="E26:F26"/>
    <mergeCell ref="R88:S88"/>
    <mergeCell ref="L89:M90"/>
    <mergeCell ref="R81:S81"/>
    <mergeCell ref="T97:T98"/>
    <mergeCell ref="Q98:S98"/>
    <mergeCell ref="R87:S87"/>
    <mergeCell ref="R82:S82"/>
    <mergeCell ref="J72:L72"/>
    <mergeCell ref="J71:L71"/>
    <mergeCell ref="J73:L73"/>
    <mergeCell ref="J75:L75"/>
    <mergeCell ref="M75:N75"/>
    <mergeCell ref="R79:S79"/>
    <mergeCell ref="M73:N73"/>
    <mergeCell ref="J81:L81"/>
    <mergeCell ref="R80:S80"/>
    <mergeCell ref="R86:S86"/>
    <mergeCell ref="M74:N74"/>
    <mergeCell ref="M82:N82"/>
    <mergeCell ref="J79:L79"/>
    <mergeCell ref="A96:F96"/>
    <mergeCell ref="L94:M94"/>
    <mergeCell ref="L92:M92"/>
    <mergeCell ref="Q94:T96"/>
    <mergeCell ref="Q97:S97"/>
    <mergeCell ref="Q93:S93"/>
    <mergeCell ref="R91:S91"/>
    <mergeCell ref="N94:O94"/>
    <mergeCell ref="R89:S89"/>
    <mergeCell ref="R90:S90"/>
    <mergeCell ref="Q92:S92"/>
    <mergeCell ref="A92:F92"/>
    <mergeCell ref="H89:H90"/>
    <mergeCell ref="J89:J90"/>
    <mergeCell ref="A91:F91"/>
    <mergeCell ref="L91:M91"/>
    <mergeCell ref="N91:O91"/>
    <mergeCell ref="F76:I76"/>
    <mergeCell ref="F79:I79"/>
    <mergeCell ref="F77:I77"/>
    <mergeCell ref="F78:I78"/>
    <mergeCell ref="E34:F34"/>
    <mergeCell ref="E35:F35"/>
    <mergeCell ref="E36:F36"/>
    <mergeCell ref="E37:F37"/>
    <mergeCell ref="E38:F38"/>
    <mergeCell ref="E39:F39"/>
    <mergeCell ref="E40:F40"/>
    <mergeCell ref="E41:F41"/>
    <mergeCell ref="M69:N69"/>
    <mergeCell ref="M76:N76"/>
    <mergeCell ref="M72:N72"/>
    <mergeCell ref="A88:O88"/>
    <mergeCell ref="A89:F90"/>
    <mergeCell ref="F82:L82"/>
    <mergeCell ref="F87:L87"/>
    <mergeCell ref="F85:L85"/>
    <mergeCell ref="M85:N85"/>
    <mergeCell ref="A59:D59"/>
    <mergeCell ref="M55:N55"/>
    <mergeCell ref="M63:N63"/>
    <mergeCell ref="M59:N59"/>
    <mergeCell ref="M57:N57"/>
    <mergeCell ref="F67:I67"/>
    <mergeCell ref="F68:I68"/>
    <mergeCell ref="M67:N67"/>
    <mergeCell ref="J68:L68"/>
    <mergeCell ref="M68:N68"/>
    <mergeCell ref="F64:I64"/>
    <mergeCell ref="J61:L61"/>
    <mergeCell ref="J59:L59"/>
    <mergeCell ref="J63:L63"/>
    <mergeCell ref="M62:N62"/>
    <mergeCell ref="J62:L62"/>
    <mergeCell ref="J58:L58"/>
    <mergeCell ref="F57:L57"/>
    <mergeCell ref="A68:D68"/>
    <mergeCell ref="A100:F100"/>
    <mergeCell ref="N99:O99"/>
    <mergeCell ref="N100:O100"/>
    <mergeCell ref="L100:M100"/>
    <mergeCell ref="L99:M99"/>
    <mergeCell ref="N96:O96"/>
    <mergeCell ref="N97:O97"/>
    <mergeCell ref="G89:G90"/>
    <mergeCell ref="A99:F99"/>
    <mergeCell ref="L95:M95"/>
    <mergeCell ref="N95:O95"/>
    <mergeCell ref="N98:O98"/>
    <mergeCell ref="A97:F97"/>
    <mergeCell ref="A94:F94"/>
    <mergeCell ref="L98:M98"/>
    <mergeCell ref="L96:M96"/>
    <mergeCell ref="N89:O90"/>
    <mergeCell ref="N92:O92"/>
    <mergeCell ref="N93:O93"/>
    <mergeCell ref="A98:F98"/>
    <mergeCell ref="L97:M97"/>
    <mergeCell ref="A93:F93"/>
    <mergeCell ref="L93:M93"/>
    <mergeCell ref="A95:F95"/>
    <mergeCell ref="U92:W92"/>
    <mergeCell ref="V86:W86"/>
    <mergeCell ref="V91:W91"/>
    <mergeCell ref="V88:W88"/>
    <mergeCell ref="V89:W89"/>
    <mergeCell ref="V90:W90"/>
    <mergeCell ref="V82:W82"/>
    <mergeCell ref="V59:W59"/>
    <mergeCell ref="V61:W61"/>
    <mergeCell ref="V62:W62"/>
    <mergeCell ref="V63:W63"/>
    <mergeCell ref="V64:W64"/>
    <mergeCell ref="V71:W71"/>
    <mergeCell ref="V73:W73"/>
    <mergeCell ref="V65:W65"/>
    <mergeCell ref="V81:W81"/>
    <mergeCell ref="V69:W69"/>
    <mergeCell ref="V70:W70"/>
    <mergeCell ref="V75:W75"/>
    <mergeCell ref="V68:W68"/>
    <mergeCell ref="V79:W79"/>
    <mergeCell ref="V76:W76"/>
    <mergeCell ref="V74:W74"/>
    <mergeCell ref="V67:W67"/>
    <mergeCell ref="V84:W84"/>
    <mergeCell ref="V72:W72"/>
    <mergeCell ref="M2:Y2"/>
    <mergeCell ref="M66:N66"/>
    <mergeCell ref="J66:L66"/>
    <mergeCell ref="P54:S54"/>
    <mergeCell ref="M51:O51"/>
    <mergeCell ref="R58:S58"/>
    <mergeCell ref="R59:S59"/>
    <mergeCell ref="Q51:R51"/>
    <mergeCell ref="M61:N61"/>
    <mergeCell ref="M64:N64"/>
    <mergeCell ref="M65:N65"/>
    <mergeCell ref="R64:S64"/>
    <mergeCell ref="R65:S65"/>
    <mergeCell ref="J65:L65"/>
    <mergeCell ref="J60:L60"/>
    <mergeCell ref="M60:N60"/>
    <mergeCell ref="J69:L69"/>
    <mergeCell ref="J70:L70"/>
    <mergeCell ref="M79:N79"/>
    <mergeCell ref="J77:L77"/>
    <mergeCell ref="M77:N77"/>
    <mergeCell ref="J78:L78"/>
    <mergeCell ref="F63:I63"/>
    <mergeCell ref="F55:H55"/>
    <mergeCell ref="J1:Y1"/>
    <mergeCell ref="M81:N81"/>
    <mergeCell ref="S51:T51"/>
    <mergeCell ref="R66:S66"/>
    <mergeCell ref="R67:S67"/>
    <mergeCell ref="R68:S68"/>
    <mergeCell ref="R69:S69"/>
    <mergeCell ref="J51:L51"/>
    <mergeCell ref="F81:I81"/>
    <mergeCell ref="F72:I72"/>
    <mergeCell ref="F73:I73"/>
    <mergeCell ref="F74:I74"/>
    <mergeCell ref="F75:I75"/>
    <mergeCell ref="M78:N78"/>
    <mergeCell ref="F80:I80"/>
    <mergeCell ref="J80:L80"/>
    <mergeCell ref="Q56:S56"/>
    <mergeCell ref="E42:F42"/>
    <mergeCell ref="E43:F43"/>
    <mergeCell ref="P55:S55"/>
    <mergeCell ref="E3:F3"/>
    <mergeCell ref="G2:I2"/>
    <mergeCell ref="F60:I60"/>
    <mergeCell ref="M58:N58"/>
    <mergeCell ref="A2:B2"/>
    <mergeCell ref="A63:D63"/>
    <mergeCell ref="C2:D2"/>
    <mergeCell ref="F54:L54"/>
    <mergeCell ref="J67:L67"/>
    <mergeCell ref="J64:L64"/>
    <mergeCell ref="A51:D51"/>
    <mergeCell ref="J2:L2"/>
    <mergeCell ref="E10:F10"/>
    <mergeCell ref="E11:F11"/>
    <mergeCell ref="E12:F12"/>
    <mergeCell ref="E13:F13"/>
    <mergeCell ref="E14:F14"/>
    <mergeCell ref="E15:F15"/>
    <mergeCell ref="E16:F16"/>
    <mergeCell ref="E17:F17"/>
    <mergeCell ref="E18:F18"/>
    <mergeCell ref="E19:F19"/>
    <mergeCell ref="E20:F20"/>
    <mergeCell ref="J55:L55"/>
    <mergeCell ref="F61:I61"/>
    <mergeCell ref="F62:I62"/>
    <mergeCell ref="V80:W80"/>
    <mergeCell ref="M80:N80"/>
    <mergeCell ref="A82:D82"/>
    <mergeCell ref="E21:F21"/>
    <mergeCell ref="E22:F22"/>
    <mergeCell ref="E23:F23"/>
    <mergeCell ref="E24:F24"/>
    <mergeCell ref="V85:W85"/>
    <mergeCell ref="V87:W87"/>
    <mergeCell ref="R83:S83"/>
    <mergeCell ref="R84:S84"/>
    <mergeCell ref="R70:S70"/>
    <mergeCell ref="U57:W57"/>
    <mergeCell ref="V83:W83"/>
    <mergeCell ref="R76:S76"/>
    <mergeCell ref="R73:S73"/>
    <mergeCell ref="R74:S74"/>
    <mergeCell ref="R75:S75"/>
    <mergeCell ref="R72:S72"/>
    <mergeCell ref="V58:W58"/>
    <mergeCell ref="R61:S61"/>
    <mergeCell ref="R62:S62"/>
    <mergeCell ref="F59:I59"/>
    <mergeCell ref="F58:I58"/>
  </mergeCells>
  <phoneticPr fontId="0" type="noConversion"/>
  <dataValidations count="1">
    <dataValidation type="list" allowBlank="1" showInputMessage="1" showErrorMessage="1" sqref="C4:C49" xr:uid="{00000000-0002-0000-0200-000000000000}">
      <formula1>$AC$1:$AC$3</formula1>
    </dataValidation>
  </dataValidations>
  <hyperlinks>
    <hyperlink ref="J3" location="GLOSSARY!A3" display="CORE DUES" xr:uid="{20657A0F-115F-4E83-8C63-CBC4B025BC06}"/>
    <hyperlink ref="P3" location="GLOSSARY!A10" display="Operating Expenses" xr:uid="{8A6395DA-D169-4166-BE69-3836275565CE}"/>
    <hyperlink ref="R3" location="GLOSSARY!A12" display="Executive Expenses" xr:uid="{979F7E33-5B6E-4F80-8C40-D0DCC083B6B9}"/>
    <hyperlink ref="S3" location="GLOSSARY!A13" display="Bargaining Expenses" xr:uid="{23714459-46E1-49BF-90EB-64412E3C2BD8}"/>
    <hyperlink ref="T3" location="GLOSSARY!A14" display="Grievances/ Arbitration" xr:uid="{ADF0BD87-E189-44BD-BEE9-096B593A99C3}"/>
    <hyperlink ref="V3" location="GLOSSARY!A16" display="CUPE ONLY Conventions/ Conferences" xr:uid="{F24E40C1-871C-48A2-A5BD-72D63A3C24D8}"/>
    <hyperlink ref="Y3" location="GLOSSARY!A19" display="Other" xr:uid="{4B2EE625-27C3-411F-9276-4C24FE748589}"/>
    <hyperlink ref="Q3" location="GLOSSARY!A11" display="Special Purchases" xr:uid="{44F8DDEA-9267-4E76-B179-AD7828938D57}"/>
    <hyperlink ref="U3" location="GLOSSARY!A15" display="Committee Expenses" xr:uid="{FA5664F6-CB20-45BF-A428-D917626A86D4}"/>
    <hyperlink ref="W3" location="GLOSSARY!A17" display="Education" xr:uid="{8E137AE7-9431-4299-ADF9-1FCB3BEA9E88}"/>
    <hyperlink ref="X3" location="GLOSSARY!A18" display="Contributions/ Donations" xr:uid="{CAFF36C2-8614-4ADB-9F6E-41EF6F676DDC}"/>
    <hyperlink ref="O3" location="GLOSSARY!A9" display="Salaries" xr:uid="{AA172FCE-535C-4CAA-97E0-847009403FE6}"/>
    <hyperlink ref="K3" location="GLOSSARY!A4" display="OTHER" xr:uid="{8DD5B019-3E4D-44B8-A054-D28ACC364DEA}"/>
    <hyperlink ref="Z3" location="Glossary!A20" display="Other" xr:uid="{561F8D6D-03D7-4776-B880-68F8130AA10A}"/>
    <hyperlink ref="L3" location="GLOSSARY!A5" display="NON CORE DUES" xr:uid="{A1DBD916-4844-421B-B5BD-2AF8B1E6024B}"/>
    <hyperlink ref="M3" location="GLOSSARY!A7" display="CUPE Per Capita" xr:uid="{73D49866-B7ED-47D1-AF9E-967CDFCB5D46}"/>
    <hyperlink ref="N3" location="GLOSSARY!A8" display="Affiliation Fees" xr:uid="{E15D9BC5-B492-4907-AD2C-2AA0E94F9893}"/>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D108"/>
  <sheetViews>
    <sheetView showGridLines="0" showZeros="0" topLeftCell="A55"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131</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757"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3.15" customHeight="1">
      <c r="A4" s="571"/>
      <c r="B4" s="572"/>
      <c r="C4" s="573"/>
      <c r="D4" s="762"/>
      <c r="E4" s="1159"/>
      <c r="F4" s="1160"/>
      <c r="G4" s="585">
        <f t="shared" ref="G4:G30" si="0">SUM(J4:L4)</f>
        <v>0</v>
      </c>
      <c r="H4" s="575">
        <f t="shared" ref="H4:H19" si="1">SUM(M4:Y4)</f>
        <v>0</v>
      </c>
      <c r="I4" s="743">
        <f>Z4</f>
        <v>0</v>
      </c>
      <c r="J4" s="582"/>
      <c r="K4" s="732"/>
      <c r="L4" s="580"/>
      <c r="M4" s="769"/>
      <c r="N4" s="770"/>
      <c r="O4" s="770"/>
      <c r="P4" s="770"/>
      <c r="Q4" s="770"/>
      <c r="R4" s="770"/>
      <c r="S4" s="770"/>
      <c r="T4" s="770"/>
      <c r="U4" s="770"/>
      <c r="V4" s="770"/>
      <c r="W4" s="579"/>
      <c r="X4" s="579"/>
      <c r="Y4" s="580"/>
      <c r="Z4" s="599"/>
      <c r="AA4" s="725"/>
      <c r="AC4" s="580"/>
    </row>
    <row r="5" spans="1:30" ht="22.5" customHeight="1">
      <c r="A5" s="595"/>
      <c r="B5" s="596"/>
      <c r="C5" s="597"/>
      <c r="D5" s="762"/>
      <c r="E5" s="1159"/>
      <c r="F5" s="1160"/>
      <c r="G5" s="574">
        <f t="shared" si="0"/>
        <v>0</v>
      </c>
      <c r="H5" s="575">
        <f t="shared" si="1"/>
        <v>0</v>
      </c>
      <c r="I5" s="743">
        <f t="shared" ref="I5:I49" si="2">Z5</f>
        <v>0</v>
      </c>
      <c r="J5" s="583"/>
      <c r="K5" s="733"/>
      <c r="L5" s="602"/>
      <c r="M5" s="771"/>
      <c r="N5" s="772"/>
      <c r="O5" s="772"/>
      <c r="P5" s="772"/>
      <c r="Q5" s="772"/>
      <c r="R5" s="772"/>
      <c r="S5" s="772"/>
      <c r="T5" s="772"/>
      <c r="U5" s="772"/>
      <c r="V5" s="772"/>
      <c r="W5" s="601"/>
      <c r="X5" s="738"/>
      <c r="Y5" s="602"/>
      <c r="Z5" s="852"/>
      <c r="AA5" s="725"/>
      <c r="AC5" s="602"/>
    </row>
    <row r="6" spans="1:30" ht="22.5" customHeight="1">
      <c r="A6" s="595"/>
      <c r="B6" s="596"/>
      <c r="C6" s="597"/>
      <c r="D6" s="762"/>
      <c r="E6" s="1159"/>
      <c r="F6" s="1160"/>
      <c r="G6" s="574">
        <f t="shared" si="0"/>
        <v>0</v>
      </c>
      <c r="H6" s="575">
        <f t="shared" si="1"/>
        <v>0</v>
      </c>
      <c r="I6" s="743">
        <f t="shared" si="2"/>
        <v>0</v>
      </c>
      <c r="J6" s="583"/>
      <c r="K6" s="733"/>
      <c r="L6" s="602"/>
      <c r="M6" s="771"/>
      <c r="N6" s="772"/>
      <c r="O6" s="772"/>
      <c r="P6" s="772"/>
      <c r="Q6" s="772"/>
      <c r="R6" s="772"/>
      <c r="S6" s="772"/>
      <c r="T6" s="772"/>
      <c r="U6" s="772"/>
      <c r="V6" s="772"/>
      <c r="W6" s="601"/>
      <c r="X6" s="601"/>
      <c r="Y6" s="602"/>
      <c r="Z6" s="599"/>
      <c r="AA6" s="725"/>
      <c r="AC6" s="602"/>
    </row>
    <row r="7" spans="1:30" ht="23.15" customHeight="1">
      <c r="A7" s="595"/>
      <c r="B7" s="596"/>
      <c r="C7" s="597"/>
      <c r="D7" s="762"/>
      <c r="E7" s="1159"/>
      <c r="F7" s="1160"/>
      <c r="G7" s="574">
        <f t="shared" si="0"/>
        <v>0</v>
      </c>
      <c r="H7" s="575">
        <f t="shared" si="1"/>
        <v>0</v>
      </c>
      <c r="I7" s="743">
        <f t="shared" si="2"/>
        <v>0</v>
      </c>
      <c r="J7" s="583"/>
      <c r="K7" s="733"/>
      <c r="L7" s="602"/>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 t="shared" si="0"/>
        <v>0</v>
      </c>
      <c r="H8" s="575">
        <f t="shared" si="1"/>
        <v>0</v>
      </c>
      <c r="I8" s="743">
        <f t="shared" si="2"/>
        <v>0</v>
      </c>
      <c r="J8" s="583"/>
      <c r="K8" s="733"/>
      <c r="L8" s="602"/>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si="0"/>
        <v>0</v>
      </c>
      <c r="H9" s="575">
        <f t="shared" si="1"/>
        <v>0</v>
      </c>
      <c r="I9" s="743">
        <f t="shared" si="2"/>
        <v>0</v>
      </c>
      <c r="J9" s="583"/>
      <c r="K9" s="733"/>
      <c r="L9" s="602"/>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 t="shared" si="0"/>
        <v>0</v>
      </c>
      <c r="H10" s="575">
        <f t="shared" si="1"/>
        <v>0</v>
      </c>
      <c r="I10" s="743">
        <f t="shared" si="2"/>
        <v>0</v>
      </c>
      <c r="J10" s="583"/>
      <c r="K10" s="733"/>
      <c r="L10" s="602"/>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 t="shared" si="0"/>
        <v>0</v>
      </c>
      <c r="H11" s="575">
        <f t="shared" si="1"/>
        <v>0</v>
      </c>
      <c r="I11" s="743">
        <f t="shared" si="2"/>
        <v>0</v>
      </c>
      <c r="J11" s="583"/>
      <c r="K11" s="733"/>
      <c r="L11" s="602"/>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si="0"/>
        <v>0</v>
      </c>
      <c r="H12" s="575">
        <f t="shared" si="1"/>
        <v>0</v>
      </c>
      <c r="I12" s="743">
        <f t="shared" si="2"/>
        <v>0</v>
      </c>
      <c r="J12" s="583"/>
      <c r="K12" s="733"/>
      <c r="L12" s="602"/>
      <c r="M12" s="599"/>
      <c r="N12" s="600"/>
      <c r="O12" s="600"/>
      <c r="P12" s="600"/>
      <c r="Q12" s="600"/>
      <c r="R12" s="600"/>
      <c r="S12" s="600"/>
      <c r="T12" s="600"/>
      <c r="U12" s="600"/>
      <c r="V12" s="600"/>
      <c r="W12" s="601"/>
      <c r="X12" s="601"/>
      <c r="Y12" s="602"/>
      <c r="Z12" s="599"/>
      <c r="AA12" s="725"/>
      <c r="AC12" s="602"/>
    </row>
    <row r="13" spans="1:30" ht="23.15" customHeight="1">
      <c r="A13" s="595"/>
      <c r="B13" s="596"/>
      <c r="C13" s="597"/>
      <c r="D13" s="762"/>
      <c r="E13" s="1159"/>
      <c r="F13" s="1160"/>
      <c r="G13" s="574">
        <f t="shared" si="0"/>
        <v>0</v>
      </c>
      <c r="H13" s="575">
        <f t="shared" si="1"/>
        <v>0</v>
      </c>
      <c r="I13" s="743">
        <f t="shared" si="2"/>
        <v>0</v>
      </c>
      <c r="J13" s="583"/>
      <c r="K13" s="733"/>
      <c r="L13" s="602"/>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0"/>
        <v>0</v>
      </c>
      <c r="H14" s="575">
        <f t="shared" si="1"/>
        <v>0</v>
      </c>
      <c r="I14" s="743">
        <f t="shared" si="2"/>
        <v>0</v>
      </c>
      <c r="J14" s="583"/>
      <c r="K14" s="733"/>
      <c r="L14" s="602"/>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 t="shared" si="0"/>
        <v>0</v>
      </c>
      <c r="H15" s="575">
        <f t="shared" si="1"/>
        <v>0</v>
      </c>
      <c r="I15" s="743">
        <f t="shared" si="2"/>
        <v>0</v>
      </c>
      <c r="J15" s="583"/>
      <c r="K15" s="733"/>
      <c r="L15" s="602"/>
      <c r="M15" s="599"/>
      <c r="N15" s="600"/>
      <c r="O15" s="600"/>
      <c r="P15" s="600"/>
      <c r="Q15" s="600"/>
      <c r="R15" s="600"/>
      <c r="S15" s="600"/>
      <c r="T15" s="600"/>
      <c r="U15" s="600"/>
      <c r="V15" s="600"/>
      <c r="W15" s="601"/>
      <c r="X15" s="601"/>
      <c r="Y15" s="602"/>
      <c r="Z15" s="599"/>
      <c r="AA15" s="725"/>
      <c r="AC15" s="602"/>
    </row>
    <row r="16" spans="1:30" ht="23.15" customHeight="1">
      <c r="A16" s="595"/>
      <c r="B16" s="596"/>
      <c r="C16" s="597"/>
      <c r="D16" s="762"/>
      <c r="E16" s="1159"/>
      <c r="F16" s="1160"/>
      <c r="G16" s="574">
        <f t="shared" si="0"/>
        <v>0</v>
      </c>
      <c r="H16" s="575">
        <f>SUM(M16:Y16)</f>
        <v>0</v>
      </c>
      <c r="I16" s="743">
        <f t="shared" si="2"/>
        <v>0</v>
      </c>
      <c r="J16" s="583"/>
      <c r="K16" s="733"/>
      <c r="L16" s="602"/>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0"/>
        <v>0</v>
      </c>
      <c r="H17" s="575">
        <f t="shared" si="1"/>
        <v>0</v>
      </c>
      <c r="I17" s="743">
        <f t="shared" si="2"/>
        <v>0</v>
      </c>
      <c r="J17" s="583"/>
      <c r="K17" s="733"/>
      <c r="L17" s="602"/>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0"/>
        <v>0</v>
      </c>
      <c r="H18" s="575">
        <f t="shared" si="1"/>
        <v>0</v>
      </c>
      <c r="I18" s="743">
        <f t="shared" si="2"/>
        <v>0</v>
      </c>
      <c r="J18" s="583"/>
      <c r="K18" s="733"/>
      <c r="L18" s="602"/>
      <c r="M18" s="599"/>
      <c r="N18" s="600"/>
      <c r="O18" s="600"/>
      <c r="P18" s="600"/>
      <c r="Q18" s="600"/>
      <c r="R18" s="600"/>
      <c r="S18" s="600"/>
      <c r="T18" s="600"/>
      <c r="U18" s="600"/>
      <c r="V18" s="600"/>
      <c r="W18" s="601"/>
      <c r="X18" s="601"/>
      <c r="Y18" s="602"/>
      <c r="Z18" s="599"/>
      <c r="AA18" s="725"/>
      <c r="AC18" s="602"/>
    </row>
    <row r="19" spans="1:29" ht="23.15" customHeight="1">
      <c r="A19" s="595"/>
      <c r="B19" s="596"/>
      <c r="C19" s="597"/>
      <c r="D19" s="762"/>
      <c r="E19" s="1159"/>
      <c r="F19" s="1160"/>
      <c r="G19" s="574">
        <f t="shared" si="0"/>
        <v>0</v>
      </c>
      <c r="H19" s="575">
        <f t="shared" si="1"/>
        <v>0</v>
      </c>
      <c r="I19" s="743">
        <f t="shared" si="2"/>
        <v>0</v>
      </c>
      <c r="J19" s="583"/>
      <c r="K19" s="733"/>
      <c r="L19" s="602"/>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0"/>
        <v>0</v>
      </c>
      <c r="H20" s="575">
        <f t="shared" ref="H20:H30" si="3">SUM(M20:Y20)</f>
        <v>0</v>
      </c>
      <c r="I20" s="743">
        <f t="shared" si="2"/>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0"/>
        <v>0</v>
      </c>
      <c r="H21" s="575">
        <f t="shared" si="3"/>
        <v>0</v>
      </c>
      <c r="I21" s="743">
        <f t="shared" si="2"/>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0"/>
        <v>0</v>
      </c>
      <c r="H22" s="575">
        <f t="shared" si="3"/>
        <v>0</v>
      </c>
      <c r="I22" s="743">
        <f t="shared" si="2"/>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0"/>
        <v>0</v>
      </c>
      <c r="H23" s="575">
        <f t="shared" si="3"/>
        <v>0</v>
      </c>
      <c r="I23" s="743">
        <f t="shared" si="2"/>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0"/>
        <v>0</v>
      </c>
      <c r="H24" s="575">
        <f t="shared" si="3"/>
        <v>0</v>
      </c>
      <c r="I24" s="743">
        <f t="shared" si="2"/>
        <v>0</v>
      </c>
      <c r="J24" s="583"/>
      <c r="K24" s="733"/>
      <c r="L24" s="602"/>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0"/>
        <v>0</v>
      </c>
      <c r="H25" s="575">
        <f t="shared" si="3"/>
        <v>0</v>
      </c>
      <c r="I25" s="743">
        <f t="shared" si="2"/>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0"/>
        <v>0</v>
      </c>
      <c r="H26" s="575">
        <f t="shared" si="3"/>
        <v>0</v>
      </c>
      <c r="I26" s="743">
        <f t="shared" si="2"/>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0"/>
        <v>0</v>
      </c>
      <c r="H27" s="575">
        <f t="shared" si="3"/>
        <v>0</v>
      </c>
      <c r="I27" s="743">
        <f t="shared" si="2"/>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0"/>
        <v>0</v>
      </c>
      <c r="H28" s="575">
        <f t="shared" si="3"/>
        <v>0</v>
      </c>
      <c r="I28" s="743">
        <f t="shared" si="2"/>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0"/>
        <v>0</v>
      </c>
      <c r="H29" s="575">
        <f t="shared" si="3"/>
        <v>0</v>
      </c>
      <c r="I29" s="743">
        <f t="shared" si="2"/>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0"/>
        <v>0</v>
      </c>
      <c r="H30" s="575">
        <f t="shared" si="3"/>
        <v>0</v>
      </c>
      <c r="I30" s="743">
        <f t="shared" si="2"/>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ref="G31:G42" si="4">SUM(J31:L31)</f>
        <v>0</v>
      </c>
      <c r="H31" s="575">
        <f t="shared" ref="H31:H42" si="5">SUM(M31:Y31)</f>
        <v>0</v>
      </c>
      <c r="I31" s="743">
        <f t="shared" si="2"/>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4"/>
        <v>0</v>
      </c>
      <c r="H32" s="575">
        <f t="shared" si="5"/>
        <v>0</v>
      </c>
      <c r="I32" s="743">
        <f t="shared" si="2"/>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4"/>
        <v>0</v>
      </c>
      <c r="H33" s="575">
        <f t="shared" si="5"/>
        <v>0</v>
      </c>
      <c r="I33" s="743">
        <f t="shared" si="2"/>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4"/>
        <v>0</v>
      </c>
      <c r="H34" s="575">
        <f t="shared" si="5"/>
        <v>0</v>
      </c>
      <c r="I34" s="743">
        <f t="shared" si="2"/>
        <v>0</v>
      </c>
      <c r="J34" s="583"/>
      <c r="K34" s="733"/>
      <c r="L34" s="602"/>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4"/>
        <v>0</v>
      </c>
      <c r="H35" s="575">
        <f t="shared" si="5"/>
        <v>0</v>
      </c>
      <c r="I35" s="743">
        <f t="shared" si="2"/>
        <v>0</v>
      </c>
      <c r="J35" s="583"/>
      <c r="K35" s="733"/>
      <c r="L35" s="602"/>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si="4"/>
        <v>0</v>
      </c>
      <c r="H36" s="575">
        <f t="shared" si="5"/>
        <v>0</v>
      </c>
      <c r="I36" s="743">
        <f t="shared" si="2"/>
        <v>0</v>
      </c>
      <c r="J36" s="583"/>
      <c r="K36" s="733"/>
      <c r="L36" s="602"/>
      <c r="M36" s="599"/>
      <c r="N36" s="600"/>
      <c r="O36" s="600"/>
      <c r="P36" s="600"/>
      <c r="Q36" s="600"/>
      <c r="R36" s="600"/>
      <c r="S36" s="600"/>
      <c r="T36" s="600"/>
      <c r="U36" s="600"/>
      <c r="V36" s="600"/>
      <c r="W36" s="601"/>
      <c r="X36" s="601"/>
      <c r="Y36" s="602"/>
      <c r="Z36" s="599"/>
      <c r="AA36" s="725"/>
      <c r="AC36" s="602"/>
    </row>
    <row r="37" spans="1:29" ht="23.15" customHeight="1">
      <c r="A37" s="595"/>
      <c r="B37" s="596"/>
      <c r="C37" s="597"/>
      <c r="D37" s="762"/>
      <c r="E37" s="1159"/>
      <c r="F37" s="1160"/>
      <c r="G37" s="574">
        <f t="shared" si="4"/>
        <v>0</v>
      </c>
      <c r="H37" s="575">
        <f t="shared" si="5"/>
        <v>0</v>
      </c>
      <c r="I37" s="743">
        <f t="shared" si="2"/>
        <v>0</v>
      </c>
      <c r="J37" s="583"/>
      <c r="K37" s="733"/>
      <c r="L37" s="602"/>
      <c r="M37" s="599"/>
      <c r="N37" s="600"/>
      <c r="O37" s="600"/>
      <c r="P37" s="600"/>
      <c r="Q37" s="600"/>
      <c r="R37" s="600"/>
      <c r="S37" s="600"/>
      <c r="T37" s="600"/>
      <c r="U37" s="600"/>
      <c r="V37" s="600"/>
      <c r="W37" s="601"/>
      <c r="X37" s="601"/>
      <c r="Y37" s="602"/>
      <c r="Z37" s="599"/>
      <c r="AA37" s="725"/>
      <c r="AC37" s="602"/>
    </row>
    <row r="38" spans="1:29" ht="23.15" customHeight="1">
      <c r="A38" s="595"/>
      <c r="B38" s="596"/>
      <c r="C38" s="597"/>
      <c r="D38" s="762"/>
      <c r="E38" s="1159"/>
      <c r="F38" s="1160"/>
      <c r="G38" s="574">
        <f t="shared" si="4"/>
        <v>0</v>
      </c>
      <c r="H38" s="575">
        <f t="shared" si="5"/>
        <v>0</v>
      </c>
      <c r="I38" s="743">
        <f t="shared" si="2"/>
        <v>0</v>
      </c>
      <c r="J38" s="583"/>
      <c r="K38" s="733"/>
      <c r="L38" s="602"/>
      <c r="M38" s="599"/>
      <c r="N38" s="600"/>
      <c r="O38" s="600"/>
      <c r="P38" s="600"/>
      <c r="Q38" s="600"/>
      <c r="R38" s="600"/>
      <c r="S38" s="600"/>
      <c r="T38" s="600"/>
      <c r="U38" s="600"/>
      <c r="V38" s="600"/>
      <c r="W38" s="601"/>
      <c r="X38" s="601"/>
      <c r="Y38" s="602"/>
      <c r="Z38" s="599"/>
      <c r="AA38" s="725"/>
      <c r="AC38" s="602"/>
    </row>
    <row r="39" spans="1:29" ht="23.15" customHeight="1">
      <c r="A39" s="595"/>
      <c r="B39" s="596"/>
      <c r="C39" s="597"/>
      <c r="D39" s="762"/>
      <c r="E39" s="1159"/>
      <c r="F39" s="1160"/>
      <c r="G39" s="574">
        <f t="shared" si="4"/>
        <v>0</v>
      </c>
      <c r="H39" s="575">
        <f t="shared" si="5"/>
        <v>0</v>
      </c>
      <c r="I39" s="743">
        <f t="shared" si="2"/>
        <v>0</v>
      </c>
      <c r="J39" s="583"/>
      <c r="K39" s="733"/>
      <c r="L39" s="602"/>
      <c r="M39" s="599"/>
      <c r="N39" s="600"/>
      <c r="O39" s="600"/>
      <c r="P39" s="600"/>
      <c r="Q39" s="600"/>
      <c r="R39" s="600"/>
      <c r="S39" s="600"/>
      <c r="T39" s="600"/>
      <c r="U39" s="600"/>
      <c r="V39" s="600"/>
      <c r="W39" s="601"/>
      <c r="X39" s="601"/>
      <c r="Y39" s="602"/>
      <c r="Z39" s="599"/>
      <c r="AA39" s="725"/>
      <c r="AC39" s="602"/>
    </row>
    <row r="40" spans="1:29" ht="23.15" customHeight="1">
      <c r="A40" s="595"/>
      <c r="B40" s="596"/>
      <c r="C40" s="597"/>
      <c r="D40" s="762"/>
      <c r="E40" s="1159"/>
      <c r="F40" s="1160"/>
      <c r="G40" s="574">
        <f t="shared" si="4"/>
        <v>0</v>
      </c>
      <c r="H40" s="575">
        <f t="shared" si="5"/>
        <v>0</v>
      </c>
      <c r="I40" s="743">
        <f t="shared" si="2"/>
        <v>0</v>
      </c>
      <c r="J40" s="583"/>
      <c r="K40" s="733"/>
      <c r="L40" s="602"/>
      <c r="M40" s="599"/>
      <c r="N40" s="600"/>
      <c r="O40" s="600"/>
      <c r="P40" s="600"/>
      <c r="Q40" s="600"/>
      <c r="R40" s="600"/>
      <c r="S40" s="600"/>
      <c r="T40" s="600"/>
      <c r="U40" s="600"/>
      <c r="V40" s="600"/>
      <c r="W40" s="601"/>
      <c r="X40" s="601"/>
      <c r="Y40" s="602"/>
      <c r="Z40" s="599"/>
      <c r="AA40" s="725"/>
      <c r="AC40" s="602"/>
    </row>
    <row r="41" spans="1:29" ht="23.15" customHeight="1">
      <c r="A41" s="595"/>
      <c r="B41" s="596"/>
      <c r="C41" s="597"/>
      <c r="D41" s="762"/>
      <c r="E41" s="1159"/>
      <c r="F41" s="1160"/>
      <c r="G41" s="574">
        <f t="shared" si="4"/>
        <v>0</v>
      </c>
      <c r="H41" s="575">
        <f t="shared" si="5"/>
        <v>0</v>
      </c>
      <c r="I41" s="743">
        <f t="shared" si="2"/>
        <v>0</v>
      </c>
      <c r="J41" s="583"/>
      <c r="K41" s="733"/>
      <c r="L41" s="602"/>
      <c r="M41" s="599"/>
      <c r="N41" s="600"/>
      <c r="O41" s="600"/>
      <c r="P41" s="600"/>
      <c r="Q41" s="600"/>
      <c r="R41" s="600"/>
      <c r="S41" s="600"/>
      <c r="T41" s="600"/>
      <c r="U41" s="600"/>
      <c r="V41" s="600"/>
      <c r="W41" s="601"/>
      <c r="X41" s="601"/>
      <c r="Y41" s="602"/>
      <c r="Z41" s="599"/>
      <c r="AA41" s="725"/>
      <c r="AC41" s="602"/>
    </row>
    <row r="42" spans="1:29" ht="23.15" customHeight="1">
      <c r="A42" s="595"/>
      <c r="B42" s="596"/>
      <c r="C42" s="597"/>
      <c r="D42" s="762"/>
      <c r="E42" s="1159"/>
      <c r="F42" s="1160"/>
      <c r="G42" s="574">
        <f t="shared" si="4"/>
        <v>0</v>
      </c>
      <c r="H42" s="575">
        <f t="shared" si="5"/>
        <v>0</v>
      </c>
      <c r="I42" s="743">
        <f t="shared" si="2"/>
        <v>0</v>
      </c>
      <c r="J42" s="583"/>
      <c r="K42" s="733"/>
      <c r="L42" s="602"/>
      <c r="M42" s="599"/>
      <c r="N42" s="600"/>
      <c r="O42" s="600"/>
      <c r="P42" s="600"/>
      <c r="Q42" s="600"/>
      <c r="R42" s="600"/>
      <c r="S42" s="600"/>
      <c r="T42" s="600"/>
      <c r="U42" s="600"/>
      <c r="V42" s="600"/>
      <c r="W42" s="601"/>
      <c r="X42" s="601"/>
      <c r="Y42" s="602"/>
      <c r="Z42" s="599"/>
      <c r="AA42" s="725"/>
      <c r="AC42" s="602"/>
    </row>
    <row r="43" spans="1:29" ht="23.15" customHeight="1">
      <c r="A43" s="595"/>
      <c r="B43" s="596"/>
      <c r="C43" s="597"/>
      <c r="D43" s="762"/>
      <c r="E43" s="1159"/>
      <c r="F43" s="1160"/>
      <c r="G43" s="574">
        <f t="shared" ref="G43:G49" si="6">SUM(J43:L43)</f>
        <v>0</v>
      </c>
      <c r="H43" s="575">
        <f t="shared" ref="H43:H49" si="7">SUM(M43:Y43)</f>
        <v>0</v>
      </c>
      <c r="I43" s="743">
        <f t="shared" si="2"/>
        <v>0</v>
      </c>
      <c r="J43" s="583"/>
      <c r="K43" s="733"/>
      <c r="L43" s="602"/>
      <c r="M43" s="599"/>
      <c r="N43" s="600"/>
      <c r="O43" s="600"/>
      <c r="P43" s="600"/>
      <c r="Q43" s="600"/>
      <c r="R43" s="600"/>
      <c r="S43" s="600"/>
      <c r="T43" s="600"/>
      <c r="U43" s="600"/>
      <c r="V43" s="600"/>
      <c r="W43" s="601"/>
      <c r="X43" s="601"/>
      <c r="Y43" s="602"/>
      <c r="Z43" s="599"/>
      <c r="AA43" s="725"/>
      <c r="AC43" s="602"/>
    </row>
    <row r="44" spans="1:29" ht="23.15" customHeight="1">
      <c r="A44" s="595"/>
      <c r="B44" s="596"/>
      <c r="C44" s="597"/>
      <c r="D44" s="762"/>
      <c r="E44" s="1159"/>
      <c r="F44" s="1160"/>
      <c r="G44" s="574">
        <f t="shared" si="6"/>
        <v>0</v>
      </c>
      <c r="H44" s="575">
        <f t="shared" si="7"/>
        <v>0</v>
      </c>
      <c r="I44" s="743">
        <f t="shared" si="2"/>
        <v>0</v>
      </c>
      <c r="J44" s="583"/>
      <c r="K44" s="733"/>
      <c r="L44" s="602"/>
      <c r="M44" s="599"/>
      <c r="N44" s="600"/>
      <c r="O44" s="600"/>
      <c r="P44" s="600"/>
      <c r="Q44" s="600"/>
      <c r="R44" s="600"/>
      <c r="S44" s="600"/>
      <c r="T44" s="600"/>
      <c r="U44" s="600"/>
      <c r="V44" s="600"/>
      <c r="W44" s="601"/>
      <c r="X44" s="601"/>
      <c r="Y44" s="602"/>
      <c r="Z44" s="599"/>
      <c r="AA44" s="725"/>
      <c r="AC44" s="602"/>
    </row>
    <row r="45" spans="1:29" ht="23.15" customHeight="1">
      <c r="A45" s="595"/>
      <c r="B45" s="596"/>
      <c r="C45" s="597"/>
      <c r="D45" s="762"/>
      <c r="E45" s="1159"/>
      <c r="F45" s="1160"/>
      <c r="G45" s="574">
        <f t="shared" si="6"/>
        <v>0</v>
      </c>
      <c r="H45" s="575">
        <f t="shared" si="7"/>
        <v>0</v>
      </c>
      <c r="I45" s="743">
        <f t="shared" si="2"/>
        <v>0</v>
      </c>
      <c r="J45" s="583"/>
      <c r="K45" s="733"/>
      <c r="L45" s="602"/>
      <c r="M45" s="599"/>
      <c r="N45" s="600"/>
      <c r="O45" s="600"/>
      <c r="P45" s="600"/>
      <c r="Q45" s="600"/>
      <c r="R45" s="600"/>
      <c r="S45" s="600"/>
      <c r="T45" s="600"/>
      <c r="U45" s="600"/>
      <c r="V45" s="600"/>
      <c r="W45" s="601"/>
      <c r="X45" s="601"/>
      <c r="Y45" s="602"/>
      <c r="Z45" s="599"/>
      <c r="AA45" s="725"/>
      <c r="AC45" s="602"/>
    </row>
    <row r="46" spans="1:29" ht="23.15" customHeight="1">
      <c r="A46" s="595"/>
      <c r="B46" s="596"/>
      <c r="C46" s="597"/>
      <c r="D46" s="762"/>
      <c r="E46" s="1159"/>
      <c r="F46" s="1160"/>
      <c r="G46" s="574">
        <f t="shared" si="6"/>
        <v>0</v>
      </c>
      <c r="H46" s="575">
        <f t="shared" si="7"/>
        <v>0</v>
      </c>
      <c r="I46" s="743">
        <f t="shared" si="2"/>
        <v>0</v>
      </c>
      <c r="J46" s="583"/>
      <c r="K46" s="733"/>
      <c r="L46" s="602"/>
      <c r="M46" s="599"/>
      <c r="N46" s="600"/>
      <c r="O46" s="600"/>
      <c r="P46" s="600"/>
      <c r="Q46" s="600"/>
      <c r="R46" s="600"/>
      <c r="S46" s="600"/>
      <c r="T46" s="600"/>
      <c r="U46" s="600"/>
      <c r="V46" s="600"/>
      <c r="W46" s="601"/>
      <c r="X46" s="601"/>
      <c r="Y46" s="602"/>
      <c r="Z46" s="599"/>
      <c r="AA46" s="725"/>
      <c r="AC46" s="602"/>
    </row>
    <row r="47" spans="1:29" ht="23.15" customHeight="1">
      <c r="A47" s="595"/>
      <c r="B47" s="596"/>
      <c r="C47" s="597"/>
      <c r="D47" s="762"/>
      <c r="E47" s="1159"/>
      <c r="F47" s="1160"/>
      <c r="G47" s="574">
        <f t="shared" si="6"/>
        <v>0</v>
      </c>
      <c r="H47" s="575">
        <f t="shared" si="7"/>
        <v>0</v>
      </c>
      <c r="I47" s="743">
        <f t="shared" si="2"/>
        <v>0</v>
      </c>
      <c r="J47" s="583"/>
      <c r="K47" s="733"/>
      <c r="L47" s="602"/>
      <c r="M47" s="599"/>
      <c r="N47" s="600"/>
      <c r="O47" s="600"/>
      <c r="P47" s="600"/>
      <c r="Q47" s="600"/>
      <c r="R47" s="600"/>
      <c r="S47" s="600"/>
      <c r="T47" s="600"/>
      <c r="U47" s="600"/>
      <c r="V47" s="600"/>
      <c r="W47" s="601"/>
      <c r="X47" s="601"/>
      <c r="Y47" s="602"/>
      <c r="Z47" s="599"/>
      <c r="AA47" s="725"/>
      <c r="AC47" s="602"/>
    </row>
    <row r="48" spans="1:29" ht="23.15" customHeight="1">
      <c r="A48" s="595"/>
      <c r="B48" s="596"/>
      <c r="C48" s="597"/>
      <c r="D48" s="762"/>
      <c r="E48" s="1159"/>
      <c r="F48" s="1160"/>
      <c r="G48" s="574">
        <f t="shared" si="6"/>
        <v>0</v>
      </c>
      <c r="H48" s="575">
        <f t="shared" si="7"/>
        <v>0</v>
      </c>
      <c r="I48" s="743">
        <f t="shared" si="2"/>
        <v>0</v>
      </c>
      <c r="J48" s="583"/>
      <c r="K48" s="733"/>
      <c r="L48" s="602"/>
      <c r="M48" s="599"/>
      <c r="N48" s="600"/>
      <c r="O48" s="600"/>
      <c r="P48" s="600"/>
      <c r="Q48" s="600"/>
      <c r="R48" s="600"/>
      <c r="S48" s="600"/>
      <c r="T48" s="600"/>
      <c r="U48" s="600"/>
      <c r="V48" s="600"/>
      <c r="W48" s="601"/>
      <c r="X48" s="601"/>
      <c r="Y48" s="602"/>
      <c r="Z48" s="599"/>
      <c r="AA48" s="725"/>
      <c r="AC48" s="602"/>
    </row>
    <row r="49" spans="1:29" ht="23.15" customHeight="1" thickBot="1">
      <c r="A49" s="595"/>
      <c r="B49" s="596"/>
      <c r="C49" s="597"/>
      <c r="D49" s="762"/>
      <c r="E49" s="1159"/>
      <c r="F49" s="1160"/>
      <c r="G49" s="574">
        <f t="shared" si="6"/>
        <v>0</v>
      </c>
      <c r="H49" s="575">
        <f t="shared" si="7"/>
        <v>0</v>
      </c>
      <c r="I49" s="743">
        <f t="shared" si="2"/>
        <v>0</v>
      </c>
      <c r="J49" s="583"/>
      <c r="K49" s="733"/>
      <c r="L49" s="602"/>
      <c r="M49" s="599"/>
      <c r="N49" s="600"/>
      <c r="O49" s="600"/>
      <c r="P49" s="600"/>
      <c r="Q49" s="600"/>
      <c r="R49" s="600"/>
      <c r="S49" s="600"/>
      <c r="T49" s="600"/>
      <c r="U49" s="600"/>
      <c r="V49" s="600"/>
      <c r="W49" s="601"/>
      <c r="X49" s="601"/>
      <c r="Y49" s="602"/>
      <c r="Z49" s="599"/>
      <c r="AA49" s="725"/>
      <c r="AC49" s="602"/>
    </row>
    <row r="50" spans="1:29" ht="30" customHeight="1" thickBot="1">
      <c r="A50" s="604"/>
      <c r="B50" s="605"/>
      <c r="C50" s="605"/>
      <c r="E50" s="1233" t="s">
        <v>84</v>
      </c>
      <c r="F50" s="1234"/>
      <c r="G50" s="606">
        <f t="shared" ref="G50:Y50" si="8">SUM(G4:G49)</f>
        <v>0</v>
      </c>
      <c r="H50" s="606">
        <f t="shared" si="8"/>
        <v>0</v>
      </c>
      <c r="I50" s="766">
        <f>SUM(I4:I49)</f>
        <v>0</v>
      </c>
      <c r="J50" s="606">
        <f t="shared" si="8"/>
        <v>0</v>
      </c>
      <c r="K50" s="606">
        <f t="shared" si="8"/>
        <v>0</v>
      </c>
      <c r="L50" s="766">
        <f t="shared" si="8"/>
        <v>0</v>
      </c>
      <c r="M50" s="606">
        <f t="shared" si="8"/>
        <v>0</v>
      </c>
      <c r="N50" s="606">
        <f t="shared" si="8"/>
        <v>0</v>
      </c>
      <c r="O50" s="606">
        <f t="shared" si="8"/>
        <v>0</v>
      </c>
      <c r="P50" s="606">
        <f t="shared" si="8"/>
        <v>0</v>
      </c>
      <c r="Q50" s="606">
        <f t="shared" si="8"/>
        <v>0</v>
      </c>
      <c r="R50" s="606">
        <f t="shared" si="8"/>
        <v>0</v>
      </c>
      <c r="S50" s="606">
        <f t="shared" si="8"/>
        <v>0</v>
      </c>
      <c r="T50" s="606">
        <f t="shared" si="8"/>
        <v>0</v>
      </c>
      <c r="U50" s="607">
        <f t="shared" si="8"/>
        <v>0</v>
      </c>
      <c r="V50" s="607">
        <f t="shared" si="8"/>
        <v>0</v>
      </c>
      <c r="W50" s="607">
        <f t="shared" si="8"/>
        <v>0</v>
      </c>
      <c r="X50" s="607">
        <f t="shared" si="8"/>
        <v>0</v>
      </c>
      <c r="Y50" s="608">
        <f t="shared" si="8"/>
        <v>0</v>
      </c>
      <c r="Z50" s="775">
        <f>SUM(Z4:Z49)</f>
        <v>0</v>
      </c>
      <c r="AA50" s="795"/>
      <c r="AC50" s="869">
        <f t="shared" ref="AC50" si="9">SUM(AC4:AC49)</f>
        <v>0</v>
      </c>
    </row>
    <row r="51" spans="1:29" ht="30" customHeight="1" thickTop="1" thickBot="1">
      <c r="A51" s="970" t="s">
        <v>85</v>
      </c>
      <c r="B51" s="971"/>
      <c r="C51" s="971"/>
      <c r="D51" s="972"/>
      <c r="E51" s="764"/>
      <c r="F51" s="681">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March</v>
      </c>
      <c r="N54" s="1236"/>
      <c r="O54" s="617">
        <f>'BEGIN HERE'!J6</f>
        <v>0</v>
      </c>
      <c r="P54" s="960" t="str">
        <f>Jan!P54</f>
        <v>BANK RECONCILIATION</v>
      </c>
      <c r="Q54" s="960"/>
      <c r="R54" s="960"/>
      <c r="S54" s="961"/>
      <c r="T54" s="618" t="str">
        <f>M54</f>
        <v>March</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Feb!E82</f>
        <v>0</v>
      </c>
      <c r="F57" s="1190" t="s">
        <v>129</v>
      </c>
      <c r="G57" s="997"/>
      <c r="H57" s="997"/>
      <c r="I57" s="997"/>
      <c r="J57" s="997"/>
      <c r="K57" s="997"/>
      <c r="L57" s="998"/>
      <c r="M57" s="1003">
        <f>Feb!M82</f>
        <v>0</v>
      </c>
      <c r="N57" s="1004"/>
      <c r="O57" s="705"/>
      <c r="P57" s="632" t="str">
        <f>Jan!P57</f>
        <v>Deduct</v>
      </c>
      <c r="Q57" s="976" t="str">
        <f>Jan!Q57</f>
        <v>Outstanding Cheques</v>
      </c>
      <c r="R57" s="977"/>
      <c r="S57" s="978"/>
      <c r="T57" s="633"/>
      <c r="U57" s="983" t="s">
        <v>100</v>
      </c>
      <c r="V57" s="984"/>
      <c r="W57" s="985"/>
    </row>
    <row r="58" spans="1:29" ht="37.5" customHeight="1" thickBot="1">
      <c r="A58" s="969"/>
      <c r="B58" s="969"/>
      <c r="C58" s="969"/>
      <c r="D58" s="969"/>
      <c r="E58" s="749"/>
      <c r="F58" s="992" t="str">
        <f>Jan!F58</f>
        <v>INCOME</v>
      </c>
      <c r="G58" s="993"/>
      <c r="H58" s="993"/>
      <c r="I58" s="994"/>
      <c r="J58" s="1007" t="str">
        <f>C2</f>
        <v>March</v>
      </c>
      <c r="K58" s="993"/>
      <c r="L58" s="994"/>
      <c r="M58" s="1005" t="str">
        <f>Jan!M58</f>
        <v>Year to Date</v>
      </c>
      <c r="N58" s="1248"/>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J59+Feb!M59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J60+Feb!M60</f>
        <v>0</v>
      </c>
      <c r="N60" s="1147"/>
      <c r="O60" s="714"/>
      <c r="P60" s="637"/>
      <c r="Q60" s="638"/>
      <c r="R60" s="715"/>
      <c r="S60" s="716"/>
      <c r="T60" s="637"/>
      <c r="U60" s="639"/>
      <c r="V60" s="715"/>
      <c r="W60" s="716"/>
    </row>
    <row r="61" spans="1:29" ht="25" customHeight="1" thickBot="1">
      <c r="A61" s="564"/>
      <c r="F61" s="1164" t="s">
        <v>68</v>
      </c>
      <c r="G61" s="1164"/>
      <c r="H61" s="1164"/>
      <c r="I61" s="1165"/>
      <c r="J61" s="1126">
        <f>L50</f>
        <v>0</v>
      </c>
      <c r="K61" s="1126"/>
      <c r="L61" s="1126"/>
      <c r="M61" s="1126">
        <f>J61+Feb!M61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March</v>
      </c>
      <c r="K63" s="1188"/>
      <c r="L63" s="1189"/>
      <c r="M63" s="1182" t="str">
        <f>M58</f>
        <v>Year to Date</v>
      </c>
      <c r="N63" s="1183"/>
      <c r="O63" s="714"/>
      <c r="P63" s="637"/>
      <c r="Q63" s="638"/>
      <c r="R63" s="930"/>
      <c r="S63" s="931"/>
      <c r="T63" s="637"/>
      <c r="U63" s="639"/>
      <c r="V63" s="930"/>
      <c r="W63" s="931"/>
    </row>
    <row r="64" spans="1:29" ht="25" customHeight="1">
      <c r="F64" s="1184" t="str">
        <f>M3</f>
        <v>CUPE Per Capita</v>
      </c>
      <c r="G64" s="1185"/>
      <c r="H64" s="1185"/>
      <c r="I64" s="1186"/>
      <c r="J64" s="1242">
        <f>M50</f>
        <v>0</v>
      </c>
      <c r="K64" s="1243"/>
      <c r="L64" s="1244"/>
      <c r="M64" s="1249">
        <f>J64+Feb!M64</f>
        <v>0</v>
      </c>
      <c r="N64" s="1250"/>
      <c r="O64" s="714"/>
      <c r="P64" s="637"/>
      <c r="Q64" s="638"/>
      <c r="R64" s="930"/>
      <c r="S64" s="931"/>
      <c r="T64" s="637"/>
      <c r="U64" s="639"/>
      <c r="V64" s="930"/>
      <c r="W64" s="931"/>
    </row>
    <row r="65" spans="1:23" ht="25" customHeight="1">
      <c r="F65" s="1184" t="str">
        <f>N3</f>
        <v>Affiliation Fees</v>
      </c>
      <c r="G65" s="1185"/>
      <c r="H65" s="1185"/>
      <c r="I65" s="1186"/>
      <c r="J65" s="1219">
        <f>N50</f>
        <v>0</v>
      </c>
      <c r="K65" s="1220"/>
      <c r="L65" s="1221"/>
      <c r="M65" s="1207">
        <f>J65+Feb!M65</f>
        <v>0</v>
      </c>
      <c r="N65" s="1208"/>
      <c r="O65" s="714"/>
      <c r="P65" s="637"/>
      <c r="Q65" s="638"/>
      <c r="R65" s="930"/>
      <c r="S65" s="931"/>
      <c r="T65" s="637"/>
      <c r="U65" s="639"/>
      <c r="V65" s="930"/>
      <c r="W65" s="931"/>
    </row>
    <row r="66" spans="1:23" ht="25" customHeight="1">
      <c r="F66" s="1184" t="str">
        <f>O3</f>
        <v>Salaries</v>
      </c>
      <c r="G66" s="1185"/>
      <c r="H66" s="1185"/>
      <c r="I66" s="1186"/>
      <c r="J66" s="1219">
        <f>O50</f>
        <v>0</v>
      </c>
      <c r="K66" s="1220"/>
      <c r="L66" s="1221"/>
      <c r="M66" s="1207">
        <f>J66+Feb!M66</f>
        <v>0</v>
      </c>
      <c r="N66" s="1208"/>
      <c r="O66" s="714"/>
      <c r="P66" s="637"/>
      <c r="Q66" s="638"/>
      <c r="R66" s="930"/>
      <c r="S66" s="931"/>
      <c r="T66" s="637"/>
      <c r="U66" s="639"/>
      <c r="V66" s="930"/>
      <c r="W66" s="931"/>
    </row>
    <row r="67" spans="1:23" ht="25" customHeight="1">
      <c r="F67" s="1184" t="str">
        <f>P3</f>
        <v>Operating Expenses</v>
      </c>
      <c r="G67" s="1185"/>
      <c r="H67" s="1185"/>
      <c r="I67" s="1186"/>
      <c r="J67" s="1219">
        <f>P50</f>
        <v>0</v>
      </c>
      <c r="K67" s="1220"/>
      <c r="L67" s="1221"/>
      <c r="M67" s="1207">
        <f>J67+Feb!M67</f>
        <v>0</v>
      </c>
      <c r="N67" s="1208"/>
      <c r="O67" s="714"/>
      <c r="P67" s="637"/>
      <c r="Q67" s="638"/>
      <c r="R67" s="930"/>
      <c r="S67" s="931"/>
      <c r="T67" s="637"/>
      <c r="U67" s="639"/>
      <c r="V67" s="930"/>
      <c r="W67" s="931"/>
    </row>
    <row r="68" spans="1:23" ht="25" customHeight="1">
      <c r="A68" s="936"/>
      <c r="B68" s="936"/>
      <c r="C68" s="936"/>
      <c r="D68" s="936"/>
      <c r="E68" s="748"/>
      <c r="F68" s="1184" t="str">
        <f>Q3</f>
        <v>Special Purchases</v>
      </c>
      <c r="G68" s="1185"/>
      <c r="H68" s="1185"/>
      <c r="I68" s="1186"/>
      <c r="J68" s="1219">
        <f>Q50</f>
        <v>0</v>
      </c>
      <c r="K68" s="1220"/>
      <c r="L68" s="1221"/>
      <c r="M68" s="1207">
        <f>J68+Feb!M68</f>
        <v>0</v>
      </c>
      <c r="N68" s="1208"/>
      <c r="O68" s="714"/>
      <c r="P68" s="637"/>
      <c r="Q68" s="638"/>
      <c r="R68" s="930"/>
      <c r="S68" s="931"/>
      <c r="T68" s="637"/>
      <c r="U68" s="639"/>
      <c r="V68" s="930"/>
      <c r="W68" s="931"/>
    </row>
    <row r="69" spans="1:23" ht="25" customHeight="1">
      <c r="F69" s="1184" t="str">
        <f>R3</f>
        <v>Executive Expenses</v>
      </c>
      <c r="G69" s="1185"/>
      <c r="H69" s="1185"/>
      <c r="I69" s="1186"/>
      <c r="J69" s="1219">
        <f>R50</f>
        <v>0</v>
      </c>
      <c r="K69" s="1220"/>
      <c r="L69" s="1221"/>
      <c r="M69" s="1207">
        <f>J69+Feb!M69</f>
        <v>0</v>
      </c>
      <c r="N69" s="1208"/>
      <c r="O69" s="714"/>
      <c r="P69" s="637"/>
      <c r="Q69" s="638"/>
      <c r="R69" s="930"/>
      <c r="S69" s="931"/>
      <c r="T69" s="637"/>
      <c r="U69" s="639"/>
      <c r="V69" s="930"/>
      <c r="W69" s="931"/>
    </row>
    <row r="70" spans="1:23" ht="25" customHeight="1">
      <c r="F70" s="1184" t="str">
        <f>S3</f>
        <v>Bargaining Expenses</v>
      </c>
      <c r="G70" s="1185"/>
      <c r="H70" s="1185"/>
      <c r="I70" s="1186"/>
      <c r="J70" s="1219">
        <f>S50</f>
        <v>0</v>
      </c>
      <c r="K70" s="1220"/>
      <c r="L70" s="1221"/>
      <c r="M70" s="1207">
        <f>J70+Feb!M70</f>
        <v>0</v>
      </c>
      <c r="N70" s="1208"/>
      <c r="O70" s="714"/>
      <c r="P70" s="637"/>
      <c r="Q70" s="638"/>
      <c r="R70" s="930"/>
      <c r="S70" s="931"/>
      <c r="T70" s="637"/>
      <c r="U70" s="639"/>
      <c r="V70" s="930"/>
      <c r="W70" s="931"/>
    </row>
    <row r="71" spans="1:23" ht="25" customHeight="1">
      <c r="F71" s="1184" t="str">
        <f>T3</f>
        <v>Grievances/ Arbitration</v>
      </c>
      <c r="G71" s="1185"/>
      <c r="H71" s="1185"/>
      <c r="I71" s="1186"/>
      <c r="J71" s="1219">
        <f>T50</f>
        <v>0</v>
      </c>
      <c r="K71" s="1220"/>
      <c r="L71" s="1221"/>
      <c r="M71" s="1207">
        <f>J71+Feb!M71</f>
        <v>0</v>
      </c>
      <c r="N71" s="1208"/>
      <c r="O71" s="714"/>
      <c r="P71" s="637"/>
      <c r="Q71" s="638"/>
      <c r="R71" s="930"/>
      <c r="S71" s="931"/>
      <c r="T71" s="637"/>
      <c r="U71" s="639"/>
      <c r="V71" s="930"/>
      <c r="W71" s="931"/>
    </row>
    <row r="72" spans="1:23" ht="25" customHeight="1">
      <c r="F72" s="1184" t="str">
        <f>U3</f>
        <v>Committee Expenses</v>
      </c>
      <c r="G72" s="1185"/>
      <c r="H72" s="1185"/>
      <c r="I72" s="1186"/>
      <c r="J72" s="1219">
        <f>U50</f>
        <v>0</v>
      </c>
      <c r="K72" s="1220"/>
      <c r="L72" s="1221"/>
      <c r="M72" s="1207">
        <f>J72+Feb!M72</f>
        <v>0</v>
      </c>
      <c r="N72" s="1208"/>
      <c r="O72" s="714"/>
      <c r="P72" s="637"/>
      <c r="Q72" s="638"/>
      <c r="R72" s="930"/>
      <c r="S72" s="931"/>
      <c r="T72" s="637"/>
      <c r="U72" s="639"/>
      <c r="V72" s="930"/>
      <c r="W72" s="931"/>
    </row>
    <row r="73" spans="1:23" ht="25" customHeight="1">
      <c r="F73" s="1184" t="str">
        <f>V3</f>
        <v>CUPE ONLY Conventions/ Conferences</v>
      </c>
      <c r="G73" s="1185"/>
      <c r="H73" s="1185"/>
      <c r="I73" s="1186"/>
      <c r="J73" s="1219">
        <f>V50</f>
        <v>0</v>
      </c>
      <c r="K73" s="1220"/>
      <c r="L73" s="1221"/>
      <c r="M73" s="1207">
        <f>J73+Feb!M73</f>
        <v>0</v>
      </c>
      <c r="N73" s="1208"/>
      <c r="O73" s="714"/>
      <c r="P73" s="637"/>
      <c r="Q73" s="638"/>
      <c r="R73" s="930"/>
      <c r="S73" s="931"/>
      <c r="T73" s="637"/>
      <c r="U73" s="639"/>
      <c r="V73" s="930"/>
      <c r="W73" s="931"/>
    </row>
    <row r="74" spans="1:23" ht="25" customHeight="1">
      <c r="F74" s="1184" t="str">
        <f>W3</f>
        <v>Education</v>
      </c>
      <c r="G74" s="1185"/>
      <c r="H74" s="1185"/>
      <c r="I74" s="1186"/>
      <c r="J74" s="1219">
        <f>W50</f>
        <v>0</v>
      </c>
      <c r="K74" s="1220"/>
      <c r="L74" s="1221"/>
      <c r="M74" s="1207">
        <f>J74+Feb!M74</f>
        <v>0</v>
      </c>
      <c r="N74" s="1208"/>
      <c r="O74" s="714"/>
      <c r="P74" s="637"/>
      <c r="Q74" s="638"/>
      <c r="R74" s="930"/>
      <c r="S74" s="931"/>
      <c r="T74" s="637"/>
      <c r="U74" s="639"/>
      <c r="V74" s="930"/>
      <c r="W74" s="931"/>
    </row>
    <row r="75" spans="1:23" ht="29.25" customHeight="1">
      <c r="F75" s="1184" t="str">
        <f>X3</f>
        <v>Contributions/ Donations</v>
      </c>
      <c r="G75" s="1185"/>
      <c r="H75" s="1185"/>
      <c r="I75" s="1186"/>
      <c r="J75" s="1219">
        <f>X50</f>
        <v>0</v>
      </c>
      <c r="K75" s="1220"/>
      <c r="L75" s="1221"/>
      <c r="M75" s="1207">
        <f>J75+Feb!M75</f>
        <v>0</v>
      </c>
      <c r="N75" s="1208"/>
      <c r="O75" s="714"/>
      <c r="P75" s="637"/>
      <c r="Q75" s="638"/>
      <c r="R75" s="930"/>
      <c r="S75" s="931"/>
      <c r="T75" s="637"/>
      <c r="U75" s="639"/>
      <c r="V75" s="930"/>
      <c r="W75" s="931"/>
    </row>
    <row r="76" spans="1:23" ht="24.75" customHeight="1" thickBot="1">
      <c r="F76" s="1198" t="str">
        <f>Y3</f>
        <v>Other</v>
      </c>
      <c r="G76" s="1199"/>
      <c r="H76" s="1199"/>
      <c r="I76" s="1200"/>
      <c r="J76" s="1245">
        <f>Y50</f>
        <v>0</v>
      </c>
      <c r="K76" s="1246"/>
      <c r="L76" s="1247"/>
      <c r="M76" s="1251">
        <f>J76+Feb!M76</f>
        <v>0</v>
      </c>
      <c r="N76" s="1252"/>
      <c r="O76" s="714"/>
      <c r="P76" s="637"/>
      <c r="Q76" s="638"/>
      <c r="R76" s="930"/>
      <c r="S76" s="931"/>
      <c r="T76" s="637"/>
      <c r="U76" s="639"/>
      <c r="V76" s="930"/>
      <c r="W76" s="931"/>
    </row>
    <row r="77" spans="1:23" ht="24.75" customHeight="1" thickBot="1">
      <c r="F77" s="1201" t="s">
        <v>108</v>
      </c>
      <c r="G77" s="1202"/>
      <c r="H77" s="1202"/>
      <c r="I77" s="1203"/>
      <c r="J77" s="1068">
        <f>SUM(J64:L76)</f>
        <v>0</v>
      </c>
      <c r="K77" s="1069"/>
      <c r="L77" s="1070"/>
      <c r="M77" s="1068">
        <f>SUM(M64:M76)</f>
        <v>0</v>
      </c>
      <c r="N77" s="1071"/>
      <c r="O77" s="714"/>
      <c r="P77" s="637"/>
      <c r="Q77" s="638"/>
      <c r="R77" s="715"/>
      <c r="S77" s="716"/>
      <c r="T77" s="637"/>
      <c r="U77" s="639"/>
      <c r="V77" s="715"/>
      <c r="W77" s="716"/>
    </row>
    <row r="78" spans="1:23" ht="24.75" customHeight="1" thickBot="1">
      <c r="F78" s="1204" t="s">
        <v>109</v>
      </c>
      <c r="G78" s="1205"/>
      <c r="H78" s="1205"/>
      <c r="I78" s="1205"/>
      <c r="J78" s="1073">
        <f>Z50</f>
        <v>0</v>
      </c>
      <c r="K78" s="1074"/>
      <c r="L78" s="1074"/>
      <c r="M78" s="1253">
        <f>J78+Feb!M78</f>
        <v>0</v>
      </c>
      <c r="N78" s="1254"/>
      <c r="O78" s="714"/>
      <c r="P78" s="637"/>
      <c r="Q78" s="638"/>
      <c r="R78" s="715"/>
      <c r="S78" s="716"/>
      <c r="T78" s="637"/>
      <c r="U78" s="639"/>
      <c r="V78" s="715"/>
      <c r="W78" s="716"/>
    </row>
    <row r="79" spans="1:23" ht="24.75" customHeight="1" thickBot="1">
      <c r="B79" s="641"/>
      <c r="C79" s="641"/>
      <c r="D79" s="641"/>
      <c r="E79" s="641"/>
      <c r="F79" s="1201" t="s">
        <v>110</v>
      </c>
      <c r="G79" s="1202"/>
      <c r="H79" s="1202"/>
      <c r="I79" s="1203"/>
      <c r="J79" s="1028">
        <f>J78+J77</f>
        <v>0</v>
      </c>
      <c r="K79" s="1029"/>
      <c r="L79" s="1030"/>
      <c r="M79" s="1028">
        <f>J79+Feb!M79</f>
        <v>0</v>
      </c>
      <c r="N79" s="1050"/>
      <c r="O79" s="714"/>
      <c r="P79" s="637"/>
      <c r="Q79" s="638"/>
      <c r="R79" s="930"/>
      <c r="S79" s="931"/>
      <c r="T79" s="637"/>
      <c r="U79" s="639"/>
      <c r="V79" s="930"/>
      <c r="W79" s="931"/>
    </row>
    <row r="80" spans="1:23" ht="24.75" customHeight="1" thickBot="1">
      <c r="B80" s="641"/>
      <c r="C80" s="641"/>
      <c r="D80" s="641"/>
      <c r="E80" s="641"/>
      <c r="F80" s="1195" t="s">
        <v>416</v>
      </c>
      <c r="G80" s="1196"/>
      <c r="H80" s="1196"/>
      <c r="I80" s="1197"/>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191" t="str">
        <f>Jan!F81</f>
        <v>Surplus (Deficit) for the Period:</v>
      </c>
      <c r="G81" s="1192"/>
      <c r="H81" s="1192"/>
      <c r="I81" s="1193"/>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209" t="s">
        <v>15</v>
      </c>
      <c r="G82" s="1210"/>
      <c r="H82" s="1210"/>
      <c r="I82" s="1210"/>
      <c r="J82" s="1210"/>
      <c r="K82" s="1210"/>
      <c r="L82" s="1211"/>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700"/>
      <c r="N83" s="701"/>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54"/>
      <c r="R91" s="1095"/>
      <c r="S91" s="1096"/>
      <c r="T91" s="655"/>
      <c r="U91" s="656"/>
      <c r="V91" s="1174"/>
      <c r="W91" s="944"/>
    </row>
    <row r="92" spans="1:24" ht="23.25" customHeight="1" thickBot="1">
      <c r="A92" s="1032"/>
      <c r="B92" s="1033"/>
      <c r="C92" s="1033"/>
      <c r="D92" s="1033"/>
      <c r="E92" s="1033"/>
      <c r="F92" s="1034"/>
      <c r="G92" s="657"/>
      <c r="H92" s="658"/>
      <c r="I92" s="744"/>
      <c r="J92" s="659"/>
      <c r="K92" s="730"/>
      <c r="L92" s="1026"/>
      <c r="M92" s="1027"/>
      <c r="N92" s="1101">
        <f t="shared" ref="N92:N97" si="10">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10"/>
        <v>0</v>
      </c>
      <c r="O93" s="1022"/>
      <c r="P93" s="663"/>
      <c r="Q93" s="1135" t="s">
        <v>120</v>
      </c>
      <c r="R93" s="1136"/>
      <c r="S93" s="1137"/>
      <c r="T93" s="697">
        <f>T55+T56-T92</f>
        <v>0</v>
      </c>
    </row>
    <row r="94" spans="1:24" ht="23.25" customHeight="1">
      <c r="A94" s="1032"/>
      <c r="B94" s="1033"/>
      <c r="C94" s="1033"/>
      <c r="D94" s="1033"/>
      <c r="E94" s="1033"/>
      <c r="F94" s="1034"/>
      <c r="G94" s="657"/>
      <c r="H94" s="665"/>
      <c r="I94" s="745"/>
      <c r="J94" s="659"/>
      <c r="K94" s="730"/>
      <c r="L94" s="1026"/>
      <c r="M94" s="1027"/>
      <c r="N94" s="1101">
        <f t="shared" si="10"/>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10"/>
        <v>0</v>
      </c>
      <c r="O95" s="1022"/>
      <c r="P95" s="660"/>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10"/>
        <v>0</v>
      </c>
      <c r="O96" s="1022"/>
      <c r="P96" s="660"/>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10"/>
        <v>0</v>
      </c>
      <c r="O97" s="1022"/>
      <c r="P97" s="660"/>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c r="L99" s="671"/>
    </row>
    <row r="100" spans="1:20">
      <c r="L100" s="671"/>
    </row>
    <row r="101" spans="1:20">
      <c r="L101" s="671"/>
    </row>
    <row r="102" spans="1:20">
      <c r="L102" s="671"/>
    </row>
    <row r="103" spans="1:20">
      <c r="L103" s="671"/>
      <c r="M103" s="671"/>
    </row>
    <row r="105" spans="1:20" ht="15.5">
      <c r="L105" s="672"/>
    </row>
    <row r="106" spans="1:20" ht="15.5">
      <c r="B106" s="673"/>
      <c r="C106" s="673"/>
      <c r="D106" s="673"/>
      <c r="E106" s="673"/>
      <c r="F106" s="673"/>
      <c r="G106" s="673"/>
      <c r="H106" s="673"/>
      <c r="I106" s="673"/>
      <c r="J106" s="673"/>
      <c r="K106" s="673"/>
      <c r="L106" s="673"/>
    </row>
    <row r="107" spans="1:20" ht="15.5">
      <c r="B107" s="673"/>
      <c r="C107" s="673"/>
      <c r="D107" s="673"/>
      <c r="E107" s="673"/>
      <c r="F107" s="673"/>
      <c r="G107" s="673"/>
      <c r="H107" s="673"/>
      <c r="I107" s="673"/>
      <c r="J107" s="673"/>
      <c r="K107" s="673"/>
      <c r="L107" s="673"/>
    </row>
    <row r="108" spans="1:20" ht="15.5">
      <c r="B108" s="673"/>
      <c r="C108" s="673"/>
      <c r="D108" s="673"/>
      <c r="E108" s="673"/>
      <c r="F108" s="673"/>
      <c r="G108" s="673"/>
      <c r="H108" s="673"/>
      <c r="I108" s="673"/>
      <c r="J108" s="673"/>
      <c r="K108" s="673"/>
      <c r="L108" s="673"/>
    </row>
  </sheetData>
  <sheetProtection algorithmName="SHA-512" hashValue="fn5W4hCLv6NpCokhV4LdEuHWZtax6BMMB2CneFSArAbSqR+eBzDeJ+tTmRoR/bjaxOddRuSCUaNkHyQ64QPt6g==" saltValue="ntDuCnRqgwFlOBK+f/8vaQ==" spinCount="100000" sheet="1" formatCells="0" formatColumns="0" formatRows="0" insertColumns="0" insertRows="0" insertHyperlinks="0" deleteRows="0"/>
  <mergeCells count="259">
    <mergeCell ref="F62:I62"/>
    <mergeCell ref="J71:L71"/>
    <mergeCell ref="M61:N61"/>
    <mergeCell ref="E42:F42"/>
    <mergeCell ref="E43:F43"/>
    <mergeCell ref="E44:F44"/>
    <mergeCell ref="E49:F49"/>
    <mergeCell ref="E50:F50"/>
    <mergeCell ref="G51:I51"/>
    <mergeCell ref="F55:H55"/>
    <mergeCell ref="F61:I61"/>
    <mergeCell ref="X51:Y51"/>
    <mergeCell ref="Q52:R52"/>
    <mergeCell ref="S52:T52"/>
    <mergeCell ref="A98:F98"/>
    <mergeCell ref="L98:M98"/>
    <mergeCell ref="N98:O98"/>
    <mergeCell ref="N94:O94"/>
    <mergeCell ref="L95:M95"/>
    <mergeCell ref="N95:O95"/>
    <mergeCell ref="L96:M96"/>
    <mergeCell ref="N96:O96"/>
    <mergeCell ref="A94:F94"/>
    <mergeCell ref="A95:F95"/>
    <mergeCell ref="A97:F97"/>
    <mergeCell ref="L97:M97"/>
    <mergeCell ref="N97:O97"/>
    <mergeCell ref="F75:I75"/>
    <mergeCell ref="F76:I76"/>
    <mergeCell ref="F79:I79"/>
    <mergeCell ref="F81:I81"/>
    <mergeCell ref="A68:D68"/>
    <mergeCell ref="J60:L60"/>
    <mergeCell ref="J68:L68"/>
    <mergeCell ref="F60:I60"/>
    <mergeCell ref="F77:I77"/>
    <mergeCell ref="J77:L77"/>
    <mergeCell ref="F78:I78"/>
    <mergeCell ref="J78:L78"/>
    <mergeCell ref="J67:L67"/>
    <mergeCell ref="J74:L74"/>
    <mergeCell ref="F67:I67"/>
    <mergeCell ref="F68:I68"/>
    <mergeCell ref="F69:I69"/>
    <mergeCell ref="F70:I70"/>
    <mergeCell ref="F71:I71"/>
    <mergeCell ref="F72:I72"/>
    <mergeCell ref="F73:I73"/>
    <mergeCell ref="F74:I74"/>
    <mergeCell ref="G89:G90"/>
    <mergeCell ref="H89:H90"/>
    <mergeCell ref="N89:O90"/>
    <mergeCell ref="L89:M90"/>
    <mergeCell ref="F82:L82"/>
    <mergeCell ref="A91:F91"/>
    <mergeCell ref="L91:M91"/>
    <mergeCell ref="Q94:T96"/>
    <mergeCell ref="F85:L85"/>
    <mergeCell ref="A92:F92"/>
    <mergeCell ref="L92:M92"/>
    <mergeCell ref="L93:M93"/>
    <mergeCell ref="J89:J90"/>
    <mergeCell ref="Q51:R51"/>
    <mergeCell ref="M62:N62"/>
    <mergeCell ref="M51:O51"/>
    <mergeCell ref="R63:S63"/>
    <mergeCell ref="R64:S64"/>
    <mergeCell ref="M85:N85"/>
    <mergeCell ref="M60:N60"/>
    <mergeCell ref="M75:N75"/>
    <mergeCell ref="M74:N74"/>
    <mergeCell ref="M68:N68"/>
    <mergeCell ref="M72:N72"/>
    <mergeCell ref="M67:N67"/>
    <mergeCell ref="M70:N70"/>
    <mergeCell ref="M76:N76"/>
    <mergeCell ref="M79:N79"/>
    <mergeCell ref="M71:N71"/>
    <mergeCell ref="R67:S67"/>
    <mergeCell ref="M82:N82"/>
    <mergeCell ref="M77:N77"/>
    <mergeCell ref="M78:N78"/>
    <mergeCell ref="M65:N65"/>
    <mergeCell ref="M66:N66"/>
    <mergeCell ref="M55:N55"/>
    <mergeCell ref="M59:N59"/>
    <mergeCell ref="V84:W84"/>
    <mergeCell ref="V85:W85"/>
    <mergeCell ref="R65:S65"/>
    <mergeCell ref="R66:S66"/>
    <mergeCell ref="P54:S54"/>
    <mergeCell ref="P55:S55"/>
    <mergeCell ref="M57:N57"/>
    <mergeCell ref="M54:N54"/>
    <mergeCell ref="Q57:S57"/>
    <mergeCell ref="R58:S58"/>
    <mergeCell ref="Q56:S56"/>
    <mergeCell ref="M58:N58"/>
    <mergeCell ref="R62:S62"/>
    <mergeCell ref="M64:N64"/>
    <mergeCell ref="M63:N63"/>
    <mergeCell ref="V69:W69"/>
    <mergeCell ref="V70:W70"/>
    <mergeCell ref="V68:W68"/>
    <mergeCell ref="V81:W81"/>
    <mergeCell ref="V83:W83"/>
    <mergeCell ref="V82:W82"/>
    <mergeCell ref="V72:W72"/>
    <mergeCell ref="V71:W71"/>
    <mergeCell ref="V75:W75"/>
    <mergeCell ref="T97:T98"/>
    <mergeCell ref="A93:F93"/>
    <mergeCell ref="M73:N73"/>
    <mergeCell ref="J72:L72"/>
    <mergeCell ref="J69:L69"/>
    <mergeCell ref="M69:N69"/>
    <mergeCell ref="M81:N81"/>
    <mergeCell ref="J73:L73"/>
    <mergeCell ref="R83:S83"/>
    <mergeCell ref="R70:S70"/>
    <mergeCell ref="R71:S71"/>
    <mergeCell ref="R81:S81"/>
    <mergeCell ref="R72:S72"/>
    <mergeCell ref="R69:S69"/>
    <mergeCell ref="J70:L70"/>
    <mergeCell ref="J76:L76"/>
    <mergeCell ref="A96:F96"/>
    <mergeCell ref="N92:O92"/>
    <mergeCell ref="N93:O93"/>
    <mergeCell ref="L94:M94"/>
    <mergeCell ref="J75:L75"/>
    <mergeCell ref="F87:L87"/>
    <mergeCell ref="A88:O88"/>
    <mergeCell ref="A89:F90"/>
    <mergeCell ref="Q97:S97"/>
    <mergeCell ref="Q98:S98"/>
    <mergeCell ref="N91:O91"/>
    <mergeCell ref="R84:S84"/>
    <mergeCell ref="R86:S86"/>
    <mergeCell ref="R82:S82"/>
    <mergeCell ref="R79:S79"/>
    <mergeCell ref="J81:L81"/>
    <mergeCell ref="J79:L79"/>
    <mergeCell ref="V88:W88"/>
    <mergeCell ref="Q93:S93"/>
    <mergeCell ref="R85:S85"/>
    <mergeCell ref="R90:S90"/>
    <mergeCell ref="R87:S87"/>
    <mergeCell ref="R88:S88"/>
    <mergeCell ref="U92:W92"/>
    <mergeCell ref="Q92:S92"/>
    <mergeCell ref="V86:W86"/>
    <mergeCell ref="V87:W87"/>
    <mergeCell ref="V89:W89"/>
    <mergeCell ref="V90:W90"/>
    <mergeCell ref="V91:W91"/>
    <mergeCell ref="R91:S91"/>
    <mergeCell ref="R89:S89"/>
    <mergeCell ref="V74:W74"/>
    <mergeCell ref="R76:S76"/>
    <mergeCell ref="V76:W76"/>
    <mergeCell ref="V73:W73"/>
    <mergeCell ref="R75:S75"/>
    <mergeCell ref="R73:S73"/>
    <mergeCell ref="R74:S74"/>
    <mergeCell ref="V79:W79"/>
    <mergeCell ref="V67:W67"/>
    <mergeCell ref="R68:S68"/>
    <mergeCell ref="A58:D58"/>
    <mergeCell ref="E45:F45"/>
    <mergeCell ref="E46:F46"/>
    <mergeCell ref="E47:F47"/>
    <mergeCell ref="E48:F48"/>
    <mergeCell ref="A59:D59"/>
    <mergeCell ref="F59:I59"/>
    <mergeCell ref="F58:I58"/>
    <mergeCell ref="V66:W66"/>
    <mergeCell ref="V59:W59"/>
    <mergeCell ref="V61:W61"/>
    <mergeCell ref="V62:W62"/>
    <mergeCell ref="V63:W63"/>
    <mergeCell ref="V64:W64"/>
    <mergeCell ref="V65:W65"/>
    <mergeCell ref="U57:W57"/>
    <mergeCell ref="V58:W58"/>
    <mergeCell ref="J65:L65"/>
    <mergeCell ref="J51:L51"/>
    <mergeCell ref="A63:D63"/>
    <mergeCell ref="A51:D51"/>
    <mergeCell ref="S51:T51"/>
    <mergeCell ref="R59:S59"/>
    <mergeCell ref="R61:S61"/>
    <mergeCell ref="J1:Y1"/>
    <mergeCell ref="A2:B2"/>
    <mergeCell ref="M2:Y2"/>
    <mergeCell ref="J2:L2"/>
    <mergeCell ref="C2:D2"/>
    <mergeCell ref="E3:F3"/>
    <mergeCell ref="G2:I2"/>
    <mergeCell ref="G1:I1"/>
    <mergeCell ref="E4:F4"/>
    <mergeCell ref="E24:F24"/>
    <mergeCell ref="E5:F5"/>
    <mergeCell ref="E6:F6"/>
    <mergeCell ref="E7:F7"/>
    <mergeCell ref="E8:F8"/>
    <mergeCell ref="E9:F9"/>
    <mergeCell ref="E10:F10"/>
    <mergeCell ref="E11:F11"/>
    <mergeCell ref="E12:F12"/>
    <mergeCell ref="E13:F13"/>
    <mergeCell ref="J59:L59"/>
    <mergeCell ref="E36:F36"/>
    <mergeCell ref="E37:F37"/>
    <mergeCell ref="E38:F38"/>
    <mergeCell ref="E39:F39"/>
    <mergeCell ref="E40:F40"/>
    <mergeCell ref="E41:F41"/>
    <mergeCell ref="E14:F14"/>
    <mergeCell ref="E15:F15"/>
    <mergeCell ref="E25:F25"/>
    <mergeCell ref="E26:F26"/>
    <mergeCell ref="E27:F27"/>
    <mergeCell ref="E28:F28"/>
    <mergeCell ref="E29:F29"/>
    <mergeCell ref="E30:F30"/>
    <mergeCell ref="E31:F31"/>
    <mergeCell ref="E16:F16"/>
    <mergeCell ref="E17:F17"/>
    <mergeCell ref="E18:F18"/>
    <mergeCell ref="E19:F19"/>
    <mergeCell ref="E20:F20"/>
    <mergeCell ref="E21:F21"/>
    <mergeCell ref="E22:F22"/>
    <mergeCell ref="E23:F23"/>
    <mergeCell ref="F80:I80"/>
    <mergeCell ref="J80:L80"/>
    <mergeCell ref="R80:S80"/>
    <mergeCell ref="V80:W80"/>
    <mergeCell ref="M80:N80"/>
    <mergeCell ref="A57:D57"/>
    <mergeCell ref="A82:D82"/>
    <mergeCell ref="E32:F32"/>
    <mergeCell ref="E33:F33"/>
    <mergeCell ref="E34:F34"/>
    <mergeCell ref="E35:F35"/>
    <mergeCell ref="J66:L66"/>
    <mergeCell ref="J62:L62"/>
    <mergeCell ref="J63:L63"/>
    <mergeCell ref="J64:L64"/>
    <mergeCell ref="J58:L58"/>
    <mergeCell ref="J55:L55"/>
    <mergeCell ref="F57:L57"/>
    <mergeCell ref="F63:I63"/>
    <mergeCell ref="F64:I64"/>
    <mergeCell ref="F65:I65"/>
    <mergeCell ref="F66:I66"/>
    <mergeCell ref="F54:L54"/>
    <mergeCell ref="J61:L61"/>
  </mergeCells>
  <phoneticPr fontId="0" type="noConversion"/>
  <dataValidations disablePrompts="1" count="1">
    <dataValidation type="list" allowBlank="1" showInputMessage="1" showErrorMessage="1" sqref="C4:C49" xr:uid="{00000000-0002-0000-0300-000000000000}">
      <formula1>$AC$1:$AC$3</formula1>
    </dataValidation>
  </dataValidations>
  <hyperlinks>
    <hyperlink ref="J3" location="GLOSSARY!A3" display="CORE DUES" xr:uid="{8DB0FFFA-AD0B-417B-A5C9-CDFA0C57BC38}"/>
    <hyperlink ref="P3" location="GLOSSARY!A10" display="Operating Expenses" xr:uid="{267B089C-A287-49C2-8A75-B71271F5AB09}"/>
    <hyperlink ref="R3" location="GLOSSARY!A12" display="Executive Expenses" xr:uid="{5E21B466-437D-4D76-A83F-C78C52155FA3}"/>
    <hyperlink ref="S3" location="GLOSSARY!A13" display="Bargaining Expenses" xr:uid="{3C5A6B8F-135A-4E83-909C-5E7E55575A95}"/>
    <hyperlink ref="T3" location="GLOSSARY!A14" display="Grievances/ Arbitration" xr:uid="{9174CD5A-2D7F-4C75-B15A-F6E721E3CF81}"/>
    <hyperlink ref="V3" location="GLOSSARY!A16" display="CUPE ONLY Conventions/ Conferences" xr:uid="{7F0BB30E-34FE-4CAC-8983-2570851EB7FF}"/>
    <hyperlink ref="Y3" location="GLOSSARY!A19" display="Other" xr:uid="{E5D37094-7371-485E-99B9-EE689656BF91}"/>
    <hyperlink ref="Q3" location="GLOSSARY!A11" display="Special Purchases" xr:uid="{752BC185-1205-4E30-A4AF-380395A61E79}"/>
    <hyperlink ref="U3" location="GLOSSARY!A15" display="Committee Expenses" xr:uid="{5B9AB088-1468-4544-8B7F-4B7B7F1CED01}"/>
    <hyperlink ref="W3" location="GLOSSARY!A17" display="Education" xr:uid="{E89D1970-8429-48B4-873C-9BEA672D6F06}"/>
    <hyperlink ref="X3" location="GLOSSARY!A18" display="Contributions/ Donations" xr:uid="{BAD51AD8-C5AA-4B49-A5B4-45BB63956FDC}"/>
    <hyperlink ref="O3" location="GLOSSARY!A9" display="Salaries" xr:uid="{8591527D-11F6-4EA4-940D-CFB7170ED6EB}"/>
    <hyperlink ref="K3" location="GLOSSARY!A4" display="OTHER" xr:uid="{4C289B2C-63F0-4A3C-B4B1-3E9DC1693445}"/>
    <hyperlink ref="Z3" location="Glossary!A20" display="Other" xr:uid="{7DCD5EB1-3BE2-4DC6-8778-A5E6E6D045CF}"/>
    <hyperlink ref="L3" location="GLOSSARY!A5" display="NON CORE DUES" xr:uid="{39D3FDF0-66D0-400D-A1F6-E81891390E6B}"/>
    <hyperlink ref="M3" location="GLOSSARY!A7" display="CUPE Per Capita" xr:uid="{03BFFE3D-1A61-4F9B-88E4-836F55D65E77}"/>
    <hyperlink ref="N3" location="GLOSSARY!A8" display="Affiliation Fees" xr:uid="{D6522DEB-069A-461F-B930-F3D863648EAC}"/>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AD110"/>
  <sheetViews>
    <sheetView showGridLines="0" showZeros="0" topLeftCell="A56"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132</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3.15" customHeight="1">
      <c r="A4" s="571"/>
      <c r="B4" s="572"/>
      <c r="C4" s="573"/>
      <c r="D4" s="762"/>
      <c r="E4" s="1159"/>
      <c r="F4" s="1160"/>
      <c r="G4" s="574">
        <f>SUM(J4:L4)</f>
        <v>0</v>
      </c>
      <c r="H4" s="575">
        <f t="shared" ref="H4:H19" si="0">SUM(M4:Y4)</f>
        <v>0</v>
      </c>
      <c r="I4" s="743">
        <f>Z4</f>
        <v>0</v>
      </c>
      <c r="J4" s="582"/>
      <c r="K4" s="732"/>
      <c r="L4" s="580"/>
      <c r="M4" s="769"/>
      <c r="N4" s="770"/>
      <c r="O4" s="770"/>
      <c r="P4" s="770"/>
      <c r="Q4" s="770"/>
      <c r="R4" s="770"/>
      <c r="S4" s="770"/>
      <c r="T4" s="770"/>
      <c r="U4" s="770"/>
      <c r="V4" s="770"/>
      <c r="W4" s="579"/>
      <c r="X4" s="579"/>
      <c r="Y4" s="580"/>
      <c r="Z4" s="599"/>
      <c r="AA4" s="725"/>
      <c r="AC4" s="580"/>
    </row>
    <row r="5" spans="1:30" ht="23.15" customHeight="1">
      <c r="A5" s="595"/>
      <c r="B5" s="596"/>
      <c r="C5" s="597"/>
      <c r="D5" s="762"/>
      <c r="E5" s="1159"/>
      <c r="F5" s="1160"/>
      <c r="G5" s="574">
        <f>SUM(J5:L5)</f>
        <v>0</v>
      </c>
      <c r="H5" s="575">
        <f t="shared" si="0"/>
        <v>0</v>
      </c>
      <c r="I5" s="743">
        <f t="shared" ref="I5:I49" si="1">Z5</f>
        <v>0</v>
      </c>
      <c r="J5" s="583"/>
      <c r="K5" s="733"/>
      <c r="L5" s="602"/>
      <c r="M5" s="771"/>
      <c r="N5" s="772"/>
      <c r="O5" s="772"/>
      <c r="P5" s="772"/>
      <c r="Q5" s="772"/>
      <c r="R5" s="772"/>
      <c r="S5" s="772"/>
      <c r="T5" s="772"/>
      <c r="U5" s="772"/>
      <c r="V5" s="772"/>
      <c r="W5" s="601"/>
      <c r="X5" s="738"/>
      <c r="Y5" s="602"/>
      <c r="Z5" s="852"/>
      <c r="AA5" s="725"/>
      <c r="AC5" s="602"/>
    </row>
    <row r="6" spans="1:30" ht="23.15" customHeight="1">
      <c r="A6" s="595"/>
      <c r="B6" s="596"/>
      <c r="C6" s="597"/>
      <c r="D6" s="762"/>
      <c r="E6" s="1159"/>
      <c r="F6" s="1160"/>
      <c r="G6" s="574">
        <f>SUM(J6:L6)</f>
        <v>0</v>
      </c>
      <c r="H6" s="575">
        <f t="shared" si="0"/>
        <v>0</v>
      </c>
      <c r="I6" s="743">
        <f t="shared" si="1"/>
        <v>0</v>
      </c>
      <c r="J6" s="583"/>
      <c r="K6" s="733"/>
      <c r="L6" s="602"/>
      <c r="M6" s="771"/>
      <c r="N6" s="772"/>
      <c r="O6" s="772"/>
      <c r="P6" s="772"/>
      <c r="Q6" s="772"/>
      <c r="R6" s="772"/>
      <c r="S6" s="772"/>
      <c r="T6" s="772"/>
      <c r="U6" s="772"/>
      <c r="V6" s="772"/>
      <c r="W6" s="601"/>
      <c r="X6" s="601"/>
      <c r="Y6" s="602"/>
      <c r="Z6" s="599"/>
      <c r="AA6" s="725"/>
      <c r="AC6" s="602"/>
    </row>
    <row r="7" spans="1:30" ht="23.15" customHeight="1">
      <c r="A7" s="595"/>
      <c r="B7" s="596"/>
      <c r="C7" s="597"/>
      <c r="D7" s="762"/>
      <c r="E7" s="1159"/>
      <c r="F7" s="1160"/>
      <c r="G7" s="574">
        <f>SUM(J7:L7)</f>
        <v>0</v>
      </c>
      <c r="H7" s="575">
        <f t="shared" si="0"/>
        <v>0</v>
      </c>
      <c r="I7" s="743">
        <f t="shared" si="1"/>
        <v>0</v>
      </c>
      <c r="J7" s="583"/>
      <c r="K7" s="733"/>
      <c r="L7" s="602"/>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SUM(J8:L8)</f>
        <v>0</v>
      </c>
      <c r="H8" s="575">
        <f t="shared" si="0"/>
        <v>0</v>
      </c>
      <c r="I8" s="743">
        <f t="shared" si="1"/>
        <v>0</v>
      </c>
      <c r="J8" s="583"/>
      <c r="K8" s="733"/>
      <c r="L8" s="602"/>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ref="G9:G35" si="2">SUM(J9:L9)</f>
        <v>0</v>
      </c>
      <c r="H9" s="575">
        <f t="shared" si="0"/>
        <v>0</v>
      </c>
      <c r="I9" s="743">
        <f t="shared" si="1"/>
        <v>0</v>
      </c>
      <c r="J9" s="583"/>
      <c r="K9" s="733"/>
      <c r="L9" s="602"/>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 t="shared" si="2"/>
        <v>0</v>
      </c>
      <c r="H10" s="575">
        <f t="shared" si="0"/>
        <v>0</v>
      </c>
      <c r="I10" s="743">
        <f t="shared" si="1"/>
        <v>0</v>
      </c>
      <c r="J10" s="583"/>
      <c r="K10" s="733"/>
      <c r="L10" s="602"/>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 t="shared" si="2"/>
        <v>0</v>
      </c>
      <c r="H11" s="575">
        <f t="shared" si="0"/>
        <v>0</v>
      </c>
      <c r="I11" s="743">
        <f t="shared" si="1"/>
        <v>0</v>
      </c>
      <c r="J11" s="583"/>
      <c r="K11" s="733"/>
      <c r="L11" s="602"/>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si="2"/>
        <v>0</v>
      </c>
      <c r="H12" s="575">
        <f t="shared" si="0"/>
        <v>0</v>
      </c>
      <c r="I12" s="743">
        <f t="shared" si="1"/>
        <v>0</v>
      </c>
      <c r="J12" s="583"/>
      <c r="K12" s="733"/>
      <c r="L12" s="602"/>
      <c r="M12" s="599"/>
      <c r="N12" s="600"/>
      <c r="O12" s="600"/>
      <c r="P12" s="600"/>
      <c r="Q12" s="600"/>
      <c r="R12" s="600" t="s">
        <v>133</v>
      </c>
      <c r="S12" s="600"/>
      <c r="T12" s="600"/>
      <c r="U12" s="600"/>
      <c r="V12" s="600"/>
      <c r="W12" s="601"/>
      <c r="X12" s="601"/>
      <c r="Y12" s="602"/>
      <c r="Z12" s="599"/>
      <c r="AA12" s="725"/>
      <c r="AC12" s="602"/>
    </row>
    <row r="13" spans="1:30" ht="23.15" customHeight="1">
      <c r="A13" s="595"/>
      <c r="B13" s="596"/>
      <c r="C13" s="597"/>
      <c r="D13" s="762"/>
      <c r="E13" s="1159"/>
      <c r="F13" s="1160"/>
      <c r="G13" s="574">
        <f t="shared" si="2"/>
        <v>0</v>
      </c>
      <c r="H13" s="575">
        <f t="shared" si="0"/>
        <v>0</v>
      </c>
      <c r="I13" s="743">
        <f t="shared" si="1"/>
        <v>0</v>
      </c>
      <c r="J13" s="583"/>
      <c r="K13" s="733"/>
      <c r="L13" s="602"/>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2"/>
        <v>0</v>
      </c>
      <c r="H14" s="575">
        <f t="shared" si="0"/>
        <v>0</v>
      </c>
      <c r="I14" s="743">
        <f t="shared" si="1"/>
        <v>0</v>
      </c>
      <c r="J14" s="583"/>
      <c r="K14" s="733"/>
      <c r="L14" s="602"/>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 t="shared" si="2"/>
        <v>0</v>
      </c>
      <c r="H15" s="575">
        <f t="shared" si="0"/>
        <v>0</v>
      </c>
      <c r="I15" s="743">
        <f t="shared" si="1"/>
        <v>0</v>
      </c>
      <c r="J15" s="583"/>
      <c r="K15" s="733"/>
      <c r="L15" s="602"/>
      <c r="M15" s="599"/>
      <c r="N15" s="600"/>
      <c r="O15" s="600"/>
      <c r="P15" s="600"/>
      <c r="Q15" s="600"/>
      <c r="R15" s="600"/>
      <c r="S15" s="600"/>
      <c r="T15" s="600"/>
      <c r="U15" s="600"/>
      <c r="V15" s="600"/>
      <c r="W15" s="601" t="s">
        <v>133</v>
      </c>
      <c r="X15" s="601"/>
      <c r="Y15" s="602"/>
      <c r="Z15" s="599"/>
      <c r="AA15" s="725"/>
      <c r="AC15" s="602"/>
    </row>
    <row r="16" spans="1:30" ht="23.15" customHeight="1">
      <c r="A16" s="595"/>
      <c r="B16" s="596"/>
      <c r="C16" s="597"/>
      <c r="D16" s="762"/>
      <c r="E16" s="1159"/>
      <c r="F16" s="1160"/>
      <c r="G16" s="574">
        <f t="shared" si="2"/>
        <v>0</v>
      </c>
      <c r="H16" s="575">
        <f t="shared" si="0"/>
        <v>0</v>
      </c>
      <c r="I16" s="743">
        <f t="shared" si="1"/>
        <v>0</v>
      </c>
      <c r="J16" s="583"/>
      <c r="K16" s="733"/>
      <c r="L16" s="602"/>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2"/>
        <v>0</v>
      </c>
      <c r="H17" s="575">
        <f>SUM(M17:Y17)</f>
        <v>0</v>
      </c>
      <c r="I17" s="743">
        <f t="shared" si="1"/>
        <v>0</v>
      </c>
      <c r="J17" s="583"/>
      <c r="K17" s="733"/>
      <c r="L17" s="602"/>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2"/>
        <v>0</v>
      </c>
      <c r="H18" s="575">
        <f t="shared" si="0"/>
        <v>0</v>
      </c>
      <c r="I18" s="743">
        <f t="shared" si="1"/>
        <v>0</v>
      </c>
      <c r="J18" s="583"/>
      <c r="K18" s="733"/>
      <c r="L18" s="602"/>
      <c r="M18" s="599"/>
      <c r="N18" s="600"/>
      <c r="O18" s="600"/>
      <c r="P18" s="600"/>
      <c r="Q18" s="600"/>
      <c r="R18" s="600"/>
      <c r="S18" s="600"/>
      <c r="T18" s="600"/>
      <c r="U18" s="600"/>
      <c r="V18" s="600"/>
      <c r="W18" s="601"/>
      <c r="X18" s="601"/>
      <c r="Y18" s="602" t="s">
        <v>133</v>
      </c>
      <c r="Z18" s="599"/>
      <c r="AA18" s="725"/>
      <c r="AC18" s="602"/>
    </row>
    <row r="19" spans="1:29" ht="23.15" customHeight="1">
      <c r="A19" s="595"/>
      <c r="B19" s="596"/>
      <c r="C19" s="597"/>
      <c r="D19" s="762"/>
      <c r="E19" s="1159"/>
      <c r="F19" s="1160"/>
      <c r="G19" s="574">
        <f t="shared" si="2"/>
        <v>0</v>
      </c>
      <c r="H19" s="575">
        <f t="shared" si="0"/>
        <v>0</v>
      </c>
      <c r="I19" s="743">
        <f t="shared" si="1"/>
        <v>0</v>
      </c>
      <c r="J19" s="583"/>
      <c r="K19" s="733"/>
      <c r="L19" s="602"/>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2"/>
        <v>0</v>
      </c>
      <c r="H20" s="575">
        <f t="shared" ref="H20:H35" si="3">SUM(M20:Y20)</f>
        <v>0</v>
      </c>
      <c r="I20" s="743">
        <f t="shared" si="1"/>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2"/>
        <v>0</v>
      </c>
      <c r="H21" s="575">
        <f t="shared" si="3"/>
        <v>0</v>
      </c>
      <c r="I21" s="743">
        <f t="shared" si="1"/>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2"/>
        <v>0</v>
      </c>
      <c r="H22" s="575">
        <f t="shared" si="3"/>
        <v>0</v>
      </c>
      <c r="I22" s="743">
        <f t="shared" si="1"/>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2"/>
        <v>0</v>
      </c>
      <c r="H23" s="575">
        <f t="shared" si="3"/>
        <v>0</v>
      </c>
      <c r="I23" s="743">
        <f t="shared" si="1"/>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2"/>
        <v>0</v>
      </c>
      <c r="H24" s="575">
        <f t="shared" si="3"/>
        <v>0</v>
      </c>
      <c r="I24" s="743">
        <f t="shared" si="1"/>
        <v>0</v>
      </c>
      <c r="J24" s="583"/>
      <c r="K24" s="733"/>
      <c r="L24" s="602"/>
      <c r="M24" s="599"/>
      <c r="N24" s="600"/>
      <c r="O24" s="600"/>
      <c r="P24" s="600"/>
      <c r="Q24" s="600" t="s">
        <v>133</v>
      </c>
      <c r="R24" s="600"/>
      <c r="S24" s="600"/>
      <c r="T24" s="600"/>
      <c r="U24" s="600"/>
      <c r="V24" s="600"/>
      <c r="W24" s="601"/>
      <c r="X24" s="601"/>
      <c r="Y24" s="602"/>
      <c r="Z24" s="599"/>
      <c r="AA24" s="725"/>
      <c r="AC24" s="602"/>
    </row>
    <row r="25" spans="1:29" ht="23.15" customHeight="1">
      <c r="A25" s="595"/>
      <c r="B25" s="596"/>
      <c r="C25" s="597"/>
      <c r="D25" s="762"/>
      <c r="E25" s="1159"/>
      <c r="F25" s="1160"/>
      <c r="G25" s="574">
        <f t="shared" si="2"/>
        <v>0</v>
      </c>
      <c r="H25" s="575">
        <f t="shared" si="3"/>
        <v>0</v>
      </c>
      <c r="I25" s="743">
        <f t="shared" si="1"/>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2"/>
        <v>0</v>
      </c>
      <c r="H26" s="575">
        <f t="shared" si="3"/>
        <v>0</v>
      </c>
      <c r="I26" s="743">
        <f t="shared" si="1"/>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2"/>
        <v>0</v>
      </c>
      <c r="H27" s="575">
        <f t="shared" si="3"/>
        <v>0</v>
      </c>
      <c r="I27" s="743">
        <f t="shared" si="1"/>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2"/>
        <v>0</v>
      </c>
      <c r="H28" s="575">
        <f t="shared" si="3"/>
        <v>0</v>
      </c>
      <c r="I28" s="743">
        <f t="shared" si="1"/>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2"/>
        <v>0</v>
      </c>
      <c r="H29" s="575">
        <f t="shared" si="3"/>
        <v>0</v>
      </c>
      <c r="I29" s="743">
        <f t="shared" si="1"/>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2"/>
        <v>0</v>
      </c>
      <c r="H30" s="575">
        <f t="shared" si="3"/>
        <v>0</v>
      </c>
      <c r="I30" s="743">
        <f t="shared" si="1"/>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si="2"/>
        <v>0</v>
      </c>
      <c r="H31" s="575">
        <f t="shared" si="3"/>
        <v>0</v>
      </c>
      <c r="I31" s="743">
        <f t="shared" si="1"/>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2"/>
        <v>0</v>
      </c>
      <c r="H32" s="575">
        <f t="shared" si="3"/>
        <v>0</v>
      </c>
      <c r="I32" s="743">
        <f t="shared" si="1"/>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2"/>
        <v>0</v>
      </c>
      <c r="H33" s="575">
        <f t="shared" si="3"/>
        <v>0</v>
      </c>
      <c r="I33" s="743">
        <f t="shared" si="1"/>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2"/>
        <v>0</v>
      </c>
      <c r="H34" s="575">
        <f t="shared" si="3"/>
        <v>0</v>
      </c>
      <c r="I34" s="743">
        <f t="shared" si="1"/>
        <v>0</v>
      </c>
      <c r="J34" s="583"/>
      <c r="K34" s="733"/>
      <c r="L34" s="602"/>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2"/>
        <v>0</v>
      </c>
      <c r="H35" s="575">
        <f t="shared" si="3"/>
        <v>0</v>
      </c>
      <c r="I35" s="743">
        <f t="shared" si="1"/>
        <v>0</v>
      </c>
      <c r="J35" s="583"/>
      <c r="K35" s="733"/>
      <c r="L35" s="602"/>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ref="G36:G46" si="4">SUM(J36:L36)</f>
        <v>0</v>
      </c>
      <c r="H36" s="575">
        <f t="shared" ref="H36:H46" si="5">SUM(M36:Y36)</f>
        <v>0</v>
      </c>
      <c r="I36" s="743">
        <f t="shared" si="1"/>
        <v>0</v>
      </c>
      <c r="J36" s="583"/>
      <c r="K36" s="733"/>
      <c r="L36" s="602"/>
      <c r="M36" s="676"/>
      <c r="N36" s="677"/>
      <c r="O36" s="677"/>
      <c r="P36" s="677"/>
      <c r="Q36" s="677"/>
      <c r="R36" s="677"/>
      <c r="S36" s="677"/>
      <c r="T36" s="677"/>
      <c r="U36" s="677"/>
      <c r="V36" s="677"/>
      <c r="W36" s="678"/>
      <c r="X36" s="678"/>
      <c r="Y36" s="675"/>
      <c r="Z36" s="599"/>
      <c r="AA36" s="725"/>
      <c r="AC36" s="675"/>
    </row>
    <row r="37" spans="1:29" ht="23.15" customHeight="1">
      <c r="A37" s="679"/>
      <c r="B37" s="680"/>
      <c r="C37" s="597"/>
      <c r="D37" s="762"/>
      <c r="E37" s="1159"/>
      <c r="F37" s="1160"/>
      <c r="G37" s="574">
        <f t="shared" si="4"/>
        <v>0</v>
      </c>
      <c r="H37" s="575">
        <f t="shared" si="5"/>
        <v>0</v>
      </c>
      <c r="I37" s="743">
        <f t="shared" si="1"/>
        <v>0</v>
      </c>
      <c r="J37" s="583"/>
      <c r="K37" s="733"/>
      <c r="L37" s="602"/>
      <c r="M37" s="676"/>
      <c r="N37" s="677"/>
      <c r="O37" s="677"/>
      <c r="P37" s="677"/>
      <c r="Q37" s="677"/>
      <c r="R37" s="677"/>
      <c r="S37" s="677"/>
      <c r="T37" s="677"/>
      <c r="U37" s="677"/>
      <c r="V37" s="677"/>
      <c r="W37" s="678"/>
      <c r="X37" s="678"/>
      <c r="Y37" s="675"/>
      <c r="Z37" s="599"/>
      <c r="AA37" s="725"/>
      <c r="AC37" s="675"/>
    </row>
    <row r="38" spans="1:29" ht="23.15" customHeight="1">
      <c r="A38" s="679"/>
      <c r="B38" s="680"/>
      <c r="C38" s="597"/>
      <c r="D38" s="762"/>
      <c r="E38" s="1159"/>
      <c r="F38" s="1160"/>
      <c r="G38" s="574">
        <f t="shared" si="4"/>
        <v>0</v>
      </c>
      <c r="H38" s="575">
        <f t="shared" si="5"/>
        <v>0</v>
      </c>
      <c r="I38" s="743">
        <f t="shared" si="1"/>
        <v>0</v>
      </c>
      <c r="J38" s="583"/>
      <c r="K38" s="733"/>
      <c r="L38" s="602"/>
      <c r="M38" s="676"/>
      <c r="N38" s="677"/>
      <c r="O38" s="677"/>
      <c r="P38" s="677"/>
      <c r="Q38" s="677"/>
      <c r="R38" s="677"/>
      <c r="S38" s="677"/>
      <c r="T38" s="677"/>
      <c r="U38" s="677"/>
      <c r="V38" s="677"/>
      <c r="W38" s="678"/>
      <c r="X38" s="678"/>
      <c r="Y38" s="675"/>
      <c r="Z38" s="599"/>
      <c r="AA38" s="725"/>
      <c r="AC38" s="675"/>
    </row>
    <row r="39" spans="1:29" ht="23.15" customHeight="1">
      <c r="A39" s="679"/>
      <c r="B39" s="680"/>
      <c r="C39" s="597"/>
      <c r="D39" s="762"/>
      <c r="E39" s="1159"/>
      <c r="F39" s="1160"/>
      <c r="G39" s="574">
        <f t="shared" si="4"/>
        <v>0</v>
      </c>
      <c r="H39" s="575">
        <f t="shared" si="5"/>
        <v>0</v>
      </c>
      <c r="I39" s="743">
        <f t="shared" si="1"/>
        <v>0</v>
      </c>
      <c r="J39" s="583"/>
      <c r="K39" s="733"/>
      <c r="L39" s="602"/>
      <c r="M39" s="676"/>
      <c r="N39" s="677"/>
      <c r="O39" s="677"/>
      <c r="P39" s="677"/>
      <c r="Q39" s="677"/>
      <c r="R39" s="677"/>
      <c r="S39" s="677"/>
      <c r="T39" s="677"/>
      <c r="U39" s="677"/>
      <c r="V39" s="677"/>
      <c r="W39" s="678"/>
      <c r="X39" s="678"/>
      <c r="Y39" s="675"/>
      <c r="Z39" s="599"/>
      <c r="AA39" s="725"/>
      <c r="AC39" s="675"/>
    </row>
    <row r="40" spans="1:29" ht="23.15" customHeight="1">
      <c r="A40" s="679"/>
      <c r="B40" s="680"/>
      <c r="C40" s="597"/>
      <c r="D40" s="762"/>
      <c r="E40" s="1159"/>
      <c r="F40" s="1160"/>
      <c r="G40" s="574">
        <f t="shared" si="4"/>
        <v>0</v>
      </c>
      <c r="H40" s="575">
        <f t="shared" si="5"/>
        <v>0</v>
      </c>
      <c r="I40" s="743">
        <f t="shared" si="1"/>
        <v>0</v>
      </c>
      <c r="J40" s="583"/>
      <c r="K40" s="733"/>
      <c r="L40" s="602"/>
      <c r="M40" s="676"/>
      <c r="N40" s="677"/>
      <c r="O40" s="677"/>
      <c r="P40" s="677"/>
      <c r="Q40" s="677"/>
      <c r="R40" s="677"/>
      <c r="S40" s="677"/>
      <c r="T40" s="677"/>
      <c r="U40" s="677"/>
      <c r="V40" s="677"/>
      <c r="W40" s="678"/>
      <c r="X40" s="678"/>
      <c r="Y40" s="675"/>
      <c r="Z40" s="599"/>
      <c r="AA40" s="725"/>
      <c r="AC40" s="675"/>
    </row>
    <row r="41" spans="1:29" ht="23.15" customHeight="1">
      <c r="A41" s="679"/>
      <c r="B41" s="680"/>
      <c r="C41" s="597"/>
      <c r="D41" s="762"/>
      <c r="E41" s="1159"/>
      <c r="F41" s="1160"/>
      <c r="G41" s="574">
        <f t="shared" si="4"/>
        <v>0</v>
      </c>
      <c r="H41" s="575">
        <f t="shared" si="5"/>
        <v>0</v>
      </c>
      <c r="I41" s="743">
        <f t="shared" si="1"/>
        <v>0</v>
      </c>
      <c r="J41" s="583"/>
      <c r="K41" s="733"/>
      <c r="L41" s="602"/>
      <c r="M41" s="676"/>
      <c r="N41" s="677"/>
      <c r="O41" s="677"/>
      <c r="P41" s="677"/>
      <c r="Q41" s="677"/>
      <c r="R41" s="677"/>
      <c r="S41" s="677"/>
      <c r="T41" s="677"/>
      <c r="U41" s="677"/>
      <c r="V41" s="677"/>
      <c r="W41" s="678"/>
      <c r="X41" s="678"/>
      <c r="Y41" s="675"/>
      <c r="Z41" s="599"/>
      <c r="AA41" s="725"/>
      <c r="AC41" s="675"/>
    </row>
    <row r="42" spans="1:29" ht="23.15" customHeight="1">
      <c r="A42" s="679"/>
      <c r="B42" s="680"/>
      <c r="C42" s="597"/>
      <c r="D42" s="762"/>
      <c r="E42" s="1159"/>
      <c r="F42" s="1160"/>
      <c r="G42" s="574">
        <f t="shared" si="4"/>
        <v>0</v>
      </c>
      <c r="H42" s="575">
        <f t="shared" si="5"/>
        <v>0</v>
      </c>
      <c r="I42" s="743">
        <f t="shared" si="1"/>
        <v>0</v>
      </c>
      <c r="J42" s="583"/>
      <c r="K42" s="733"/>
      <c r="L42" s="602"/>
      <c r="M42" s="676"/>
      <c r="N42" s="677"/>
      <c r="O42" s="677"/>
      <c r="P42" s="677"/>
      <c r="Q42" s="677"/>
      <c r="R42" s="677"/>
      <c r="S42" s="677"/>
      <c r="T42" s="677"/>
      <c r="U42" s="677"/>
      <c r="V42" s="677"/>
      <c r="W42" s="678"/>
      <c r="X42" s="678"/>
      <c r="Y42" s="675"/>
      <c r="Z42" s="599"/>
      <c r="AA42" s="725"/>
      <c r="AC42" s="675"/>
    </row>
    <row r="43" spans="1:29" ht="23.15" customHeight="1">
      <c r="A43" s="679"/>
      <c r="B43" s="680"/>
      <c r="C43" s="597"/>
      <c r="D43" s="762"/>
      <c r="E43" s="1159"/>
      <c r="F43" s="1160"/>
      <c r="G43" s="574">
        <f t="shared" si="4"/>
        <v>0</v>
      </c>
      <c r="H43" s="575">
        <f t="shared" si="5"/>
        <v>0</v>
      </c>
      <c r="I43" s="743">
        <f t="shared" si="1"/>
        <v>0</v>
      </c>
      <c r="J43" s="583"/>
      <c r="K43" s="733"/>
      <c r="L43" s="602"/>
      <c r="M43" s="676"/>
      <c r="N43" s="677"/>
      <c r="O43" s="677"/>
      <c r="P43" s="677"/>
      <c r="Q43" s="677"/>
      <c r="R43" s="677"/>
      <c r="S43" s="677"/>
      <c r="T43" s="677"/>
      <c r="U43" s="677"/>
      <c r="V43" s="677"/>
      <c r="W43" s="678"/>
      <c r="X43" s="678"/>
      <c r="Y43" s="675"/>
      <c r="Z43" s="599"/>
      <c r="AA43" s="725"/>
      <c r="AC43" s="675"/>
    </row>
    <row r="44" spans="1:29" ht="23.15" customHeight="1">
      <c r="A44" s="679"/>
      <c r="B44" s="680"/>
      <c r="C44" s="597"/>
      <c r="D44" s="762"/>
      <c r="E44" s="1159"/>
      <c r="F44" s="1160"/>
      <c r="G44" s="574">
        <f t="shared" si="4"/>
        <v>0</v>
      </c>
      <c r="H44" s="575">
        <f t="shared" si="5"/>
        <v>0</v>
      </c>
      <c r="I44" s="743">
        <f t="shared" si="1"/>
        <v>0</v>
      </c>
      <c r="J44" s="583"/>
      <c r="K44" s="733"/>
      <c r="L44" s="602"/>
      <c r="M44" s="676"/>
      <c r="N44" s="677"/>
      <c r="O44" s="677"/>
      <c r="P44" s="677"/>
      <c r="Q44" s="677"/>
      <c r="R44" s="677"/>
      <c r="S44" s="677"/>
      <c r="T44" s="677"/>
      <c r="U44" s="677"/>
      <c r="V44" s="677"/>
      <c r="W44" s="678"/>
      <c r="X44" s="678"/>
      <c r="Y44" s="675"/>
      <c r="Z44" s="599"/>
      <c r="AA44" s="725"/>
      <c r="AC44" s="675"/>
    </row>
    <row r="45" spans="1:29" ht="23.15" customHeight="1">
      <c r="A45" s="679"/>
      <c r="B45" s="680"/>
      <c r="C45" s="597"/>
      <c r="D45" s="762"/>
      <c r="E45" s="1159"/>
      <c r="F45" s="1160"/>
      <c r="G45" s="574">
        <f t="shared" si="4"/>
        <v>0</v>
      </c>
      <c r="H45" s="575">
        <f t="shared" si="5"/>
        <v>0</v>
      </c>
      <c r="I45" s="743">
        <f t="shared" si="1"/>
        <v>0</v>
      </c>
      <c r="J45" s="583"/>
      <c r="K45" s="733"/>
      <c r="L45" s="602"/>
      <c r="M45" s="676"/>
      <c r="N45" s="677"/>
      <c r="O45" s="677"/>
      <c r="P45" s="677"/>
      <c r="Q45" s="677"/>
      <c r="R45" s="677"/>
      <c r="S45" s="677"/>
      <c r="T45" s="677"/>
      <c r="U45" s="677"/>
      <c r="V45" s="677"/>
      <c r="W45" s="678"/>
      <c r="X45" s="678"/>
      <c r="Y45" s="675"/>
      <c r="Z45" s="599"/>
      <c r="AA45" s="725"/>
      <c r="AC45" s="675"/>
    </row>
    <row r="46" spans="1:29" ht="23.15" customHeight="1">
      <c r="A46" s="679"/>
      <c r="B46" s="680"/>
      <c r="C46" s="597"/>
      <c r="D46" s="762"/>
      <c r="E46" s="1159"/>
      <c r="F46" s="1160"/>
      <c r="G46" s="574">
        <f t="shared" si="4"/>
        <v>0</v>
      </c>
      <c r="H46" s="575">
        <f t="shared" si="5"/>
        <v>0</v>
      </c>
      <c r="I46" s="743">
        <f t="shared" si="1"/>
        <v>0</v>
      </c>
      <c r="J46" s="583"/>
      <c r="K46" s="733"/>
      <c r="L46" s="602"/>
      <c r="M46" s="676"/>
      <c r="N46" s="677"/>
      <c r="O46" s="677"/>
      <c r="P46" s="677"/>
      <c r="Q46" s="677"/>
      <c r="R46" s="677"/>
      <c r="S46" s="677"/>
      <c r="T46" s="677"/>
      <c r="U46" s="677"/>
      <c r="V46" s="677"/>
      <c r="W46" s="678"/>
      <c r="X46" s="678"/>
      <c r="Y46" s="675"/>
      <c r="Z46" s="599"/>
      <c r="AA46" s="725"/>
      <c r="AC46" s="675"/>
    </row>
    <row r="47" spans="1:29" ht="23.15" customHeight="1">
      <c r="A47" s="679"/>
      <c r="B47" s="680"/>
      <c r="C47" s="597"/>
      <c r="D47" s="762"/>
      <c r="E47" s="1159"/>
      <c r="F47" s="1160"/>
      <c r="G47" s="574">
        <f>SUM(J47:L47)</f>
        <v>0</v>
      </c>
      <c r="H47" s="575">
        <f>SUM(M47:Y47)</f>
        <v>0</v>
      </c>
      <c r="I47" s="743">
        <f t="shared" si="1"/>
        <v>0</v>
      </c>
      <c r="J47" s="583"/>
      <c r="K47" s="733"/>
      <c r="L47" s="602"/>
      <c r="M47" s="676"/>
      <c r="N47" s="677"/>
      <c r="O47" s="677"/>
      <c r="P47" s="677"/>
      <c r="Q47" s="677"/>
      <c r="R47" s="677"/>
      <c r="S47" s="677"/>
      <c r="T47" s="677"/>
      <c r="U47" s="677"/>
      <c r="V47" s="677"/>
      <c r="W47" s="678"/>
      <c r="X47" s="678"/>
      <c r="Y47" s="675"/>
      <c r="Z47" s="599"/>
      <c r="AA47" s="725"/>
      <c r="AC47" s="675"/>
    </row>
    <row r="48" spans="1:29" ht="23.15" customHeight="1">
      <c r="A48" s="679"/>
      <c r="B48" s="680"/>
      <c r="C48" s="597"/>
      <c r="D48" s="762"/>
      <c r="E48" s="1159"/>
      <c r="F48" s="1160"/>
      <c r="G48" s="574">
        <f>SUM(J48:L48)</f>
        <v>0</v>
      </c>
      <c r="H48" s="575">
        <f>SUM(M48:Y48)</f>
        <v>0</v>
      </c>
      <c r="I48" s="743">
        <f t="shared" si="1"/>
        <v>0</v>
      </c>
      <c r="J48" s="583"/>
      <c r="K48" s="733"/>
      <c r="L48" s="602"/>
      <c r="M48" s="676"/>
      <c r="N48" s="677"/>
      <c r="O48" s="677"/>
      <c r="P48" s="677"/>
      <c r="Q48" s="677"/>
      <c r="R48" s="677"/>
      <c r="S48" s="677"/>
      <c r="T48" s="677"/>
      <c r="U48" s="677"/>
      <c r="V48" s="677"/>
      <c r="W48" s="678"/>
      <c r="X48" s="678"/>
      <c r="Y48" s="675"/>
      <c r="Z48" s="599"/>
      <c r="AA48" s="725"/>
      <c r="AC48" s="675"/>
    </row>
    <row r="49" spans="1:29" ht="23.15" customHeight="1" thickBot="1">
      <c r="A49" s="595"/>
      <c r="B49" s="596"/>
      <c r="C49" s="597"/>
      <c r="D49" s="762"/>
      <c r="E49" s="1159"/>
      <c r="F49" s="1160"/>
      <c r="G49" s="574">
        <f>SUM(J49:L49)</f>
        <v>0</v>
      </c>
      <c r="H49" s="575">
        <f>SUM(M49:Y49)</f>
        <v>0</v>
      </c>
      <c r="I49" s="743">
        <f t="shared" si="1"/>
        <v>0</v>
      </c>
      <c r="J49" s="583"/>
      <c r="K49" s="733"/>
      <c r="L49" s="602"/>
      <c r="M49" s="676"/>
      <c r="N49" s="677"/>
      <c r="O49" s="677"/>
      <c r="P49" s="677"/>
      <c r="Q49" s="677"/>
      <c r="R49" s="677"/>
      <c r="S49" s="677"/>
      <c r="T49" s="677"/>
      <c r="U49" s="677"/>
      <c r="V49" s="677"/>
      <c r="W49" s="678"/>
      <c r="X49" s="678"/>
      <c r="Y49" s="675"/>
      <c r="Z49" s="599"/>
      <c r="AA49" s="725"/>
      <c r="AC49" s="675"/>
    </row>
    <row r="50" spans="1:29" ht="30" customHeight="1" thickBot="1">
      <c r="A50" s="604"/>
      <c r="B50" s="605"/>
      <c r="C50" s="605"/>
      <c r="E50" s="1233" t="s">
        <v>84</v>
      </c>
      <c r="F50" s="1234"/>
      <c r="G50" s="606">
        <f t="shared" ref="G50:Y50" si="6">SUM(G4:G49)</f>
        <v>0</v>
      </c>
      <c r="H50" s="606">
        <f t="shared" si="6"/>
        <v>0</v>
      </c>
      <c r="I50" s="766">
        <f>SUM(I4:I49)</f>
        <v>0</v>
      </c>
      <c r="J50" s="606">
        <f t="shared" si="6"/>
        <v>0</v>
      </c>
      <c r="K50" s="606">
        <f t="shared" si="6"/>
        <v>0</v>
      </c>
      <c r="L50" s="766">
        <f t="shared" si="6"/>
        <v>0</v>
      </c>
      <c r="M50" s="606">
        <f t="shared" si="6"/>
        <v>0</v>
      </c>
      <c r="N50" s="606">
        <f t="shared" si="6"/>
        <v>0</v>
      </c>
      <c r="O50" s="606">
        <f t="shared" si="6"/>
        <v>0</v>
      </c>
      <c r="P50" s="606">
        <f t="shared" si="6"/>
        <v>0</v>
      </c>
      <c r="Q50" s="606">
        <f t="shared" si="6"/>
        <v>0</v>
      </c>
      <c r="R50" s="606">
        <f t="shared" si="6"/>
        <v>0</v>
      </c>
      <c r="S50" s="606">
        <f t="shared" si="6"/>
        <v>0</v>
      </c>
      <c r="T50" s="606">
        <f t="shared" si="6"/>
        <v>0</v>
      </c>
      <c r="U50" s="607">
        <f t="shared" si="6"/>
        <v>0</v>
      </c>
      <c r="V50" s="607">
        <f t="shared" si="6"/>
        <v>0</v>
      </c>
      <c r="W50" s="607">
        <f t="shared" si="6"/>
        <v>0</v>
      </c>
      <c r="X50" s="607">
        <f t="shared" si="6"/>
        <v>0</v>
      </c>
      <c r="Y50" s="608">
        <f t="shared" si="6"/>
        <v>0</v>
      </c>
      <c r="Z50" s="775">
        <f>SUM(Z4:Z49)</f>
        <v>0</v>
      </c>
      <c r="AA50" s="795"/>
      <c r="AC50" s="869">
        <f t="shared" ref="AC50" si="7">SUM(AC4:AC49)</f>
        <v>0</v>
      </c>
    </row>
    <row r="51" spans="1:29" ht="30" customHeight="1" thickTop="1" thickBot="1">
      <c r="A51" s="970" t="s">
        <v>85</v>
      </c>
      <c r="B51" s="971"/>
      <c r="C51" s="971"/>
      <c r="D51" s="972"/>
      <c r="E51" s="764"/>
      <c r="F51" s="699">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April</v>
      </c>
      <c r="N54" s="1236"/>
      <c r="O54" s="617">
        <f>'BEGIN HERE'!J6</f>
        <v>0</v>
      </c>
      <c r="P54" s="960" t="str">
        <f>Jan!P54</f>
        <v>BANK RECONCILIATION</v>
      </c>
      <c r="Q54" s="960"/>
      <c r="R54" s="960"/>
      <c r="S54" s="961"/>
      <c r="T54" s="618" t="str">
        <f>M54</f>
        <v>April</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March!E82</f>
        <v>0</v>
      </c>
      <c r="F57" s="1190" t="s">
        <v>129</v>
      </c>
      <c r="G57" s="997"/>
      <c r="H57" s="997"/>
      <c r="I57" s="997"/>
      <c r="J57" s="997"/>
      <c r="K57" s="997"/>
      <c r="L57" s="998"/>
      <c r="M57" s="1003">
        <f>March!M82</f>
        <v>0</v>
      </c>
      <c r="N57" s="1004"/>
      <c r="O57" s="705"/>
      <c r="P57" s="632" t="str">
        <f>Jan!P57</f>
        <v>Deduct</v>
      </c>
      <c r="Q57" s="976" t="str">
        <f>Jan!Q57</f>
        <v>Outstanding Cheques</v>
      </c>
      <c r="R57" s="977"/>
      <c r="S57" s="978"/>
      <c r="T57" s="633"/>
      <c r="U57" s="983" t="s">
        <v>100</v>
      </c>
      <c r="V57" s="984"/>
      <c r="W57" s="985"/>
    </row>
    <row r="58" spans="1:29" ht="37.5" customHeight="1" thickBot="1">
      <c r="A58" s="969"/>
      <c r="B58" s="969"/>
      <c r="C58" s="969"/>
      <c r="D58" s="969"/>
      <c r="E58" s="749"/>
      <c r="F58" s="992" t="str">
        <f>Jan!F58</f>
        <v>INCOME</v>
      </c>
      <c r="G58" s="993"/>
      <c r="H58" s="993"/>
      <c r="I58" s="994"/>
      <c r="J58" s="1007" t="str">
        <f>C2</f>
        <v>April</v>
      </c>
      <c r="K58" s="993"/>
      <c r="L58" s="994"/>
      <c r="M58" s="1005" t="str">
        <f>Jan!M58</f>
        <v>Year to Date</v>
      </c>
      <c r="N58" s="1248"/>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J59+March!M59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J60+March!M60</f>
        <v>0</v>
      </c>
      <c r="N60" s="1147"/>
      <c r="O60" s="714"/>
      <c r="P60" s="637"/>
      <c r="Q60" s="638"/>
      <c r="R60" s="715"/>
      <c r="S60" s="716"/>
      <c r="T60" s="637"/>
      <c r="U60" s="639"/>
      <c r="V60" s="715"/>
      <c r="W60" s="716"/>
    </row>
    <row r="61" spans="1:29" ht="25" customHeight="1" thickBot="1">
      <c r="A61" s="564"/>
      <c r="F61" s="1164" t="s">
        <v>68</v>
      </c>
      <c r="G61" s="1164"/>
      <c r="H61" s="1164"/>
      <c r="I61" s="1165"/>
      <c r="J61" s="1126">
        <f>L50</f>
        <v>0</v>
      </c>
      <c r="K61" s="1126"/>
      <c r="L61" s="1126"/>
      <c r="M61" s="1126">
        <f>J61+March!M61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April</v>
      </c>
      <c r="K63" s="1188"/>
      <c r="L63" s="1189"/>
      <c r="M63" s="1182" t="str">
        <f>M58</f>
        <v>Year to Date</v>
      </c>
      <c r="N63" s="1183"/>
      <c r="O63" s="714"/>
      <c r="P63" s="637"/>
      <c r="Q63" s="638"/>
      <c r="R63" s="930"/>
      <c r="S63" s="931"/>
      <c r="T63" s="637"/>
      <c r="U63" s="639"/>
      <c r="V63" s="930"/>
      <c r="W63" s="931"/>
    </row>
    <row r="64" spans="1:29" ht="25" customHeight="1">
      <c r="F64" s="1184" t="str">
        <f>M3</f>
        <v>CUPE Per Capita</v>
      </c>
      <c r="G64" s="1185"/>
      <c r="H64" s="1185"/>
      <c r="I64" s="1186"/>
      <c r="J64" s="966">
        <f>M50</f>
        <v>0</v>
      </c>
      <c r="K64" s="966"/>
      <c r="L64" s="966"/>
      <c r="M64" s="1104">
        <f>J64+March!M64</f>
        <v>0</v>
      </c>
      <c r="N64" s="1104"/>
      <c r="O64" s="714"/>
      <c r="P64" s="637"/>
      <c r="Q64" s="638"/>
      <c r="R64" s="930"/>
      <c r="S64" s="931"/>
      <c r="T64" s="637"/>
      <c r="U64" s="639"/>
      <c r="V64" s="930"/>
      <c r="W64" s="931"/>
    </row>
    <row r="65" spans="1:23" ht="25" customHeight="1">
      <c r="F65" s="1184" t="str">
        <f>N3</f>
        <v>Affiliation Fees</v>
      </c>
      <c r="G65" s="1185"/>
      <c r="H65" s="1185"/>
      <c r="I65" s="1186"/>
      <c r="J65" s="948">
        <f>N50</f>
        <v>0</v>
      </c>
      <c r="K65" s="948"/>
      <c r="L65" s="948"/>
      <c r="M65" s="1169">
        <f>J65+March!M65</f>
        <v>0</v>
      </c>
      <c r="N65" s="1169"/>
      <c r="O65" s="714"/>
      <c r="P65" s="637"/>
      <c r="Q65" s="638"/>
      <c r="R65" s="930"/>
      <c r="S65" s="931"/>
      <c r="T65" s="637"/>
      <c r="U65" s="639"/>
      <c r="V65" s="930"/>
      <c r="W65" s="931"/>
    </row>
    <row r="66" spans="1:23" ht="25" customHeight="1">
      <c r="F66" s="1184" t="str">
        <f>O3</f>
        <v>Salaries</v>
      </c>
      <c r="G66" s="1185"/>
      <c r="H66" s="1185"/>
      <c r="I66" s="1186"/>
      <c r="J66" s="948">
        <f>O50</f>
        <v>0</v>
      </c>
      <c r="K66" s="948"/>
      <c r="L66" s="948"/>
      <c r="M66" s="1169">
        <f>J66+March!M66</f>
        <v>0</v>
      </c>
      <c r="N66" s="1169"/>
      <c r="O66" s="714"/>
      <c r="P66" s="637"/>
      <c r="Q66" s="638"/>
      <c r="R66" s="930"/>
      <c r="S66" s="931"/>
      <c r="T66" s="637"/>
      <c r="U66" s="639"/>
      <c r="V66" s="930"/>
      <c r="W66" s="931"/>
    </row>
    <row r="67" spans="1:23" ht="25" customHeight="1">
      <c r="F67" s="1184" t="str">
        <f>P3</f>
        <v>Operating Expenses</v>
      </c>
      <c r="G67" s="1185"/>
      <c r="H67" s="1185"/>
      <c r="I67" s="1186"/>
      <c r="J67" s="948">
        <f>P50</f>
        <v>0</v>
      </c>
      <c r="K67" s="948"/>
      <c r="L67" s="948"/>
      <c r="M67" s="1169">
        <f>J67+March!M67</f>
        <v>0</v>
      </c>
      <c r="N67" s="1169"/>
      <c r="O67" s="714"/>
      <c r="P67" s="637"/>
      <c r="Q67" s="638"/>
      <c r="R67" s="930"/>
      <c r="S67" s="931"/>
      <c r="T67" s="637"/>
      <c r="U67" s="639"/>
      <c r="V67" s="930"/>
      <c r="W67" s="931"/>
    </row>
    <row r="68" spans="1:23" ht="25" customHeight="1">
      <c r="A68" s="936"/>
      <c r="B68" s="936"/>
      <c r="C68" s="936"/>
      <c r="D68" s="936"/>
      <c r="E68" s="748"/>
      <c r="F68" s="1184" t="str">
        <f>Q3</f>
        <v>Special Purchases</v>
      </c>
      <c r="G68" s="1185"/>
      <c r="H68" s="1185"/>
      <c r="I68" s="1186"/>
      <c r="J68" s="948">
        <f>Q50</f>
        <v>0</v>
      </c>
      <c r="K68" s="948"/>
      <c r="L68" s="948"/>
      <c r="M68" s="1169">
        <f>J68+March!M68</f>
        <v>0</v>
      </c>
      <c r="N68" s="1169"/>
      <c r="O68" s="714"/>
      <c r="P68" s="637"/>
      <c r="Q68" s="638"/>
      <c r="R68" s="930"/>
      <c r="S68" s="931"/>
      <c r="T68" s="637"/>
      <c r="U68" s="639"/>
      <c r="V68" s="930"/>
      <c r="W68" s="931"/>
    </row>
    <row r="69" spans="1:23" ht="25" customHeight="1">
      <c r="F69" s="1184" t="str">
        <f>R3</f>
        <v>Executive Expenses</v>
      </c>
      <c r="G69" s="1185"/>
      <c r="H69" s="1185"/>
      <c r="I69" s="1186"/>
      <c r="J69" s="948">
        <f>R50</f>
        <v>0</v>
      </c>
      <c r="K69" s="948"/>
      <c r="L69" s="948"/>
      <c r="M69" s="1169">
        <f>J69+March!M69</f>
        <v>0</v>
      </c>
      <c r="N69" s="1169"/>
      <c r="O69" s="714"/>
      <c r="P69" s="637"/>
      <c r="Q69" s="638"/>
      <c r="R69" s="930"/>
      <c r="S69" s="931"/>
      <c r="T69" s="637"/>
      <c r="U69" s="639"/>
      <c r="V69" s="930"/>
      <c r="W69" s="931"/>
    </row>
    <row r="70" spans="1:23" ht="25" customHeight="1">
      <c r="F70" s="1184" t="str">
        <f>S3</f>
        <v>Bargaining Expenses</v>
      </c>
      <c r="G70" s="1185"/>
      <c r="H70" s="1185"/>
      <c r="I70" s="1186"/>
      <c r="J70" s="948">
        <f>S50</f>
        <v>0</v>
      </c>
      <c r="K70" s="948"/>
      <c r="L70" s="948"/>
      <c r="M70" s="1169">
        <f>J70+March!M70</f>
        <v>0</v>
      </c>
      <c r="N70" s="1169"/>
      <c r="O70" s="714"/>
      <c r="P70" s="637"/>
      <c r="Q70" s="638"/>
      <c r="R70" s="930"/>
      <c r="S70" s="931"/>
      <c r="T70" s="637"/>
      <c r="U70" s="639"/>
      <c r="V70" s="930"/>
      <c r="W70" s="931"/>
    </row>
    <row r="71" spans="1:23" ht="25" customHeight="1">
      <c r="F71" s="1184" t="str">
        <f>T3</f>
        <v>Grievances/ Arbitration</v>
      </c>
      <c r="G71" s="1185"/>
      <c r="H71" s="1185"/>
      <c r="I71" s="1186"/>
      <c r="J71" s="948">
        <f>T50</f>
        <v>0</v>
      </c>
      <c r="K71" s="948"/>
      <c r="L71" s="948"/>
      <c r="M71" s="1169">
        <f>J71+March!M71</f>
        <v>0</v>
      </c>
      <c r="N71" s="1169"/>
      <c r="O71" s="714"/>
      <c r="P71" s="637"/>
      <c r="Q71" s="638"/>
      <c r="R71" s="930"/>
      <c r="S71" s="931"/>
      <c r="T71" s="637"/>
      <c r="U71" s="639"/>
      <c r="V71" s="930"/>
      <c r="W71" s="931"/>
    </row>
    <row r="72" spans="1:23" ht="25" customHeight="1">
      <c r="F72" s="1184" t="str">
        <f>U3</f>
        <v>Committee Expenses</v>
      </c>
      <c r="G72" s="1185"/>
      <c r="H72" s="1185"/>
      <c r="I72" s="1186"/>
      <c r="J72" s="948">
        <f>U50</f>
        <v>0</v>
      </c>
      <c r="K72" s="948"/>
      <c r="L72" s="948"/>
      <c r="M72" s="1169">
        <f>J72+March!M72</f>
        <v>0</v>
      </c>
      <c r="N72" s="1169"/>
      <c r="O72" s="714"/>
      <c r="P72" s="637"/>
      <c r="Q72" s="638"/>
      <c r="R72" s="930"/>
      <c r="S72" s="931"/>
      <c r="T72" s="637"/>
      <c r="U72" s="639"/>
      <c r="V72" s="930"/>
      <c r="W72" s="931"/>
    </row>
    <row r="73" spans="1:23" ht="25" customHeight="1">
      <c r="F73" s="1184" t="str">
        <f>V3</f>
        <v>CUPE ONLY Conventions/ Conferences</v>
      </c>
      <c r="G73" s="1185"/>
      <c r="H73" s="1185"/>
      <c r="I73" s="1186"/>
      <c r="J73" s="948">
        <f>V50</f>
        <v>0</v>
      </c>
      <c r="K73" s="948"/>
      <c r="L73" s="948"/>
      <c r="M73" s="1169">
        <f>J73+March!M73</f>
        <v>0</v>
      </c>
      <c r="N73" s="1169"/>
      <c r="O73" s="714"/>
      <c r="P73" s="637"/>
      <c r="Q73" s="638"/>
      <c r="R73" s="930"/>
      <c r="S73" s="931"/>
      <c r="T73" s="637"/>
      <c r="U73" s="639"/>
      <c r="V73" s="930"/>
      <c r="W73" s="931"/>
    </row>
    <row r="74" spans="1:23" ht="25" customHeight="1">
      <c r="F74" s="1184" t="str">
        <f>W3</f>
        <v>Education</v>
      </c>
      <c r="G74" s="1185"/>
      <c r="H74" s="1185"/>
      <c r="I74" s="1186"/>
      <c r="J74" s="948">
        <f>W50</f>
        <v>0</v>
      </c>
      <c r="K74" s="948"/>
      <c r="L74" s="948"/>
      <c r="M74" s="1169">
        <f>J74+March!M74</f>
        <v>0</v>
      </c>
      <c r="N74" s="1169"/>
      <c r="O74" s="714"/>
      <c r="P74" s="637"/>
      <c r="Q74" s="638"/>
      <c r="R74" s="930"/>
      <c r="S74" s="931"/>
      <c r="T74" s="637"/>
      <c r="U74" s="639"/>
      <c r="V74" s="930"/>
      <c r="W74" s="931"/>
    </row>
    <row r="75" spans="1:23" ht="29.25" customHeight="1">
      <c r="F75" s="1184" t="str">
        <f>X3</f>
        <v>Contributions/ Donations</v>
      </c>
      <c r="G75" s="1185"/>
      <c r="H75" s="1185"/>
      <c r="I75" s="1186"/>
      <c r="J75" s="948">
        <f>X50</f>
        <v>0</v>
      </c>
      <c r="K75" s="948"/>
      <c r="L75" s="948"/>
      <c r="M75" s="1169">
        <f>J75+March!M75</f>
        <v>0</v>
      </c>
      <c r="N75" s="1169"/>
      <c r="O75" s="714"/>
      <c r="P75" s="637"/>
      <c r="Q75" s="638"/>
      <c r="R75" s="930"/>
      <c r="S75" s="931"/>
      <c r="T75" s="637"/>
      <c r="U75" s="639"/>
      <c r="V75" s="930"/>
      <c r="W75" s="931"/>
    </row>
    <row r="76" spans="1:23" ht="24.75" customHeight="1" thickBot="1">
      <c r="F76" s="1198" t="str">
        <f>Y3</f>
        <v>Other</v>
      </c>
      <c r="G76" s="1199"/>
      <c r="H76" s="1199"/>
      <c r="I76" s="1200"/>
      <c r="J76" s="1031">
        <f>Y50</f>
        <v>0</v>
      </c>
      <c r="K76" s="1031"/>
      <c r="L76" s="1031"/>
      <c r="M76" s="1206">
        <f>J76+March!M76</f>
        <v>0</v>
      </c>
      <c r="N76" s="1206"/>
      <c r="O76" s="714"/>
      <c r="P76" s="637"/>
      <c r="Q76" s="638"/>
      <c r="R76" s="930"/>
      <c r="S76" s="931"/>
      <c r="T76" s="637"/>
      <c r="U76" s="639"/>
      <c r="V76" s="930"/>
      <c r="W76" s="931"/>
    </row>
    <row r="77" spans="1:23" ht="24.75" customHeight="1" thickBot="1">
      <c r="F77" s="1201" t="s">
        <v>108</v>
      </c>
      <c r="G77" s="1202"/>
      <c r="H77" s="1202"/>
      <c r="I77" s="1203"/>
      <c r="J77" s="1068">
        <f>SUM(J64:L76)</f>
        <v>0</v>
      </c>
      <c r="K77" s="1069"/>
      <c r="L77" s="1070"/>
      <c r="M77" s="1068">
        <f>SUM(M64:M76)</f>
        <v>0</v>
      </c>
      <c r="N77" s="1071"/>
      <c r="O77" s="714"/>
      <c r="P77" s="637"/>
      <c r="Q77" s="638"/>
      <c r="R77" s="715"/>
      <c r="S77" s="716"/>
      <c r="T77" s="637"/>
      <c r="U77" s="639"/>
      <c r="V77" s="715"/>
      <c r="W77" s="716"/>
    </row>
    <row r="78" spans="1:23" ht="24.75" customHeight="1" thickBot="1">
      <c r="F78" s="1204" t="s">
        <v>109</v>
      </c>
      <c r="G78" s="1205"/>
      <c r="H78" s="1205"/>
      <c r="I78" s="1205"/>
      <c r="J78" s="1073">
        <f>Z50</f>
        <v>0</v>
      </c>
      <c r="K78" s="1074"/>
      <c r="L78" s="1074"/>
      <c r="M78" s="1194">
        <f>J78+March!M78</f>
        <v>0</v>
      </c>
      <c r="N78" s="1194"/>
      <c r="O78" s="714"/>
      <c r="P78" s="637"/>
      <c r="Q78" s="638"/>
      <c r="R78" s="715"/>
      <c r="S78" s="716"/>
      <c r="T78" s="637"/>
      <c r="U78" s="639"/>
      <c r="V78" s="715"/>
      <c r="W78" s="716"/>
    </row>
    <row r="79" spans="1:23" ht="24.75" customHeight="1" thickBot="1">
      <c r="B79" s="641"/>
      <c r="C79" s="641"/>
      <c r="D79" s="641"/>
      <c r="E79" s="641"/>
      <c r="F79" s="1201" t="s">
        <v>110</v>
      </c>
      <c r="G79" s="1202"/>
      <c r="H79" s="1202"/>
      <c r="I79" s="1203"/>
      <c r="J79" s="1028">
        <f>J78+J77</f>
        <v>0</v>
      </c>
      <c r="K79" s="1029"/>
      <c r="L79" s="1030"/>
      <c r="M79" s="1028">
        <f>J79+March!M79</f>
        <v>0</v>
      </c>
      <c r="N79" s="1050"/>
      <c r="O79" s="714"/>
      <c r="P79" s="637"/>
      <c r="Q79" s="638"/>
      <c r="R79" s="930"/>
      <c r="S79" s="931"/>
      <c r="T79" s="637"/>
      <c r="U79" s="639"/>
      <c r="V79" s="930"/>
      <c r="W79" s="931"/>
    </row>
    <row r="80" spans="1:23" ht="24.75" customHeight="1" thickBot="1">
      <c r="B80" s="641"/>
      <c r="C80" s="641"/>
      <c r="D80" s="641"/>
      <c r="E80" s="641"/>
      <c r="F80" s="1195" t="s">
        <v>416</v>
      </c>
      <c r="G80" s="1196"/>
      <c r="H80" s="1196"/>
      <c r="I80" s="1197"/>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191" t="str">
        <f>Jan!F81</f>
        <v>Surplus (Deficit) for the Period:</v>
      </c>
      <c r="G81" s="1192"/>
      <c r="H81" s="1192"/>
      <c r="I81" s="1193"/>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209" t="s">
        <v>15</v>
      </c>
      <c r="G82" s="1210"/>
      <c r="H82" s="1210"/>
      <c r="I82" s="1210"/>
      <c r="J82" s="1210"/>
      <c r="K82" s="1210"/>
      <c r="L82" s="1211"/>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54"/>
      <c r="R91" s="1095"/>
      <c r="S91" s="1096"/>
      <c r="T91" s="655"/>
      <c r="U91" s="656"/>
      <c r="V91" s="1174"/>
      <c r="W91" s="944"/>
    </row>
    <row r="92" spans="1:24" ht="23.25" customHeight="1" thickBot="1">
      <c r="A92" s="1032"/>
      <c r="B92" s="1033"/>
      <c r="C92" s="1033"/>
      <c r="D92" s="1033"/>
      <c r="E92" s="1033"/>
      <c r="F92" s="1034"/>
      <c r="G92" s="657"/>
      <c r="H92" s="658"/>
      <c r="I92" s="744"/>
      <c r="J92" s="659"/>
      <c r="K92" s="730"/>
      <c r="L92" s="1026"/>
      <c r="M92" s="1027"/>
      <c r="N92" s="1101">
        <f t="shared" ref="N92:N97" si="8">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8"/>
        <v>0</v>
      </c>
      <c r="O93" s="1022"/>
      <c r="P93" s="663"/>
      <c r="Q93" s="1135" t="s">
        <v>120</v>
      </c>
      <c r="R93" s="1136"/>
      <c r="S93" s="1137"/>
      <c r="T93" s="697">
        <f>T55+T56-T92</f>
        <v>0</v>
      </c>
    </row>
    <row r="94" spans="1:24" ht="23.25" customHeight="1">
      <c r="A94" s="1032"/>
      <c r="B94" s="1033"/>
      <c r="C94" s="1033"/>
      <c r="D94" s="1033"/>
      <c r="E94" s="1033"/>
      <c r="F94" s="1034"/>
      <c r="G94" s="657"/>
      <c r="H94" s="665"/>
      <c r="I94" s="745"/>
      <c r="J94" s="659"/>
      <c r="K94" s="730"/>
      <c r="L94" s="1026"/>
      <c r="M94" s="1027"/>
      <c r="N94" s="1101">
        <f t="shared" si="8"/>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8"/>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8"/>
        <v>0</v>
      </c>
      <c r="O96" s="1022"/>
      <c r="P96" s="698"/>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8"/>
        <v>0</v>
      </c>
      <c r="O97" s="1022"/>
      <c r="P97" s="660"/>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5.5">
      <c r="L99" s="672"/>
    </row>
    <row r="101" spans="1:20">
      <c r="L101" s="671"/>
    </row>
    <row r="102" spans="1:20">
      <c r="L102" s="671"/>
    </row>
    <row r="103" spans="1:20">
      <c r="L103" s="671"/>
    </row>
    <row r="104" spans="1:20">
      <c r="L104" s="671"/>
    </row>
    <row r="105" spans="1:20">
      <c r="L105" s="671"/>
      <c r="M105" s="671"/>
    </row>
    <row r="107" spans="1:20" ht="15.5">
      <c r="L107" s="672"/>
    </row>
    <row r="108" spans="1:20" ht="15.5">
      <c r="B108" s="673"/>
      <c r="C108" s="673"/>
      <c r="D108" s="673"/>
      <c r="E108" s="673"/>
      <c r="F108" s="673"/>
      <c r="G108" s="673"/>
      <c r="H108" s="673"/>
      <c r="I108" s="673"/>
      <c r="J108" s="673"/>
      <c r="K108" s="673"/>
      <c r="L108" s="673"/>
    </row>
    <row r="109" spans="1:20" ht="15.5">
      <c r="B109" s="673"/>
      <c r="C109" s="673"/>
      <c r="D109" s="673"/>
      <c r="E109" s="673"/>
      <c r="F109" s="673"/>
      <c r="G109" s="673"/>
      <c r="H109" s="673"/>
      <c r="I109" s="673"/>
      <c r="J109" s="673"/>
      <c r="K109" s="673"/>
      <c r="L109" s="673"/>
    </row>
    <row r="110" spans="1:20" ht="15.5">
      <c r="B110" s="673"/>
      <c r="C110" s="673"/>
      <c r="D110" s="673"/>
      <c r="E110" s="673"/>
      <c r="F110" s="673"/>
      <c r="G110" s="673"/>
      <c r="H110" s="673"/>
      <c r="I110" s="673"/>
      <c r="J110" s="673"/>
      <c r="K110" s="673"/>
      <c r="L110" s="673"/>
    </row>
  </sheetData>
  <sheetProtection algorithmName="SHA-512" hashValue="UOYFSPY5MAhg6tZhn8c5Q3RC1xJDtghWG2gRqKAQRInZNsfBac5Kt4CQyaSFFc+gEWxjHBRrz0WuYNiSq2Q40Q==" saltValue="2/VU1UXLQf8GNx8DLTrAHA==" spinCount="100000" sheet="1" formatCells="0" formatColumns="0" formatRows="0" insertColumns="0" insertRows="0" insertHyperlinks="0" deleteRows="0"/>
  <mergeCells count="259">
    <mergeCell ref="X51:Y51"/>
    <mergeCell ref="Q52:R52"/>
    <mergeCell ref="S52:T52"/>
    <mergeCell ref="F77:I77"/>
    <mergeCell ref="J77:L77"/>
    <mergeCell ref="M77:N77"/>
    <mergeCell ref="F78:I78"/>
    <mergeCell ref="J78:L78"/>
    <mergeCell ref="M78:N78"/>
    <mergeCell ref="M70:N70"/>
    <mergeCell ref="J55:L55"/>
    <mergeCell ref="M51:O51"/>
    <mergeCell ref="R72:S72"/>
    <mergeCell ref="R73:S73"/>
    <mergeCell ref="R59:S59"/>
    <mergeCell ref="R69:S69"/>
    <mergeCell ref="R70:S70"/>
    <mergeCell ref="J61:L61"/>
    <mergeCell ref="F65:I65"/>
    <mergeCell ref="F66:I66"/>
    <mergeCell ref="F67:I67"/>
    <mergeCell ref="F68:I68"/>
    <mergeCell ref="F69:I69"/>
    <mergeCell ref="F70:I70"/>
    <mergeCell ref="E47:F47"/>
    <mergeCell ref="E48:F48"/>
    <mergeCell ref="E49:F49"/>
    <mergeCell ref="E50:F50"/>
    <mergeCell ref="G51:I51"/>
    <mergeCell ref="F55:H55"/>
    <mergeCell ref="F59:I59"/>
    <mergeCell ref="F58:I58"/>
    <mergeCell ref="F57:L57"/>
    <mergeCell ref="E38:F38"/>
    <mergeCell ref="E39:F39"/>
    <mergeCell ref="E40:F40"/>
    <mergeCell ref="E41:F41"/>
    <mergeCell ref="E42:F42"/>
    <mergeCell ref="E43:F43"/>
    <mergeCell ref="E44:F44"/>
    <mergeCell ref="E45:F45"/>
    <mergeCell ref="E46:F46"/>
    <mergeCell ref="E29:F29"/>
    <mergeCell ref="E30:F30"/>
    <mergeCell ref="E31:F31"/>
    <mergeCell ref="E32:F32"/>
    <mergeCell ref="E33:F33"/>
    <mergeCell ref="E34:F34"/>
    <mergeCell ref="E35:F35"/>
    <mergeCell ref="E36:F36"/>
    <mergeCell ref="E37:F37"/>
    <mergeCell ref="E20:F20"/>
    <mergeCell ref="E21:F21"/>
    <mergeCell ref="E22:F22"/>
    <mergeCell ref="E23:F23"/>
    <mergeCell ref="E24:F24"/>
    <mergeCell ref="E25:F25"/>
    <mergeCell ref="E26:F26"/>
    <mergeCell ref="E27:F27"/>
    <mergeCell ref="E28:F28"/>
    <mergeCell ref="E11:F11"/>
    <mergeCell ref="E12:F12"/>
    <mergeCell ref="E13:F13"/>
    <mergeCell ref="E14:F14"/>
    <mergeCell ref="E15:F15"/>
    <mergeCell ref="E16:F16"/>
    <mergeCell ref="E17:F17"/>
    <mergeCell ref="E18:F18"/>
    <mergeCell ref="E19:F19"/>
    <mergeCell ref="A97:F97"/>
    <mergeCell ref="A95:F95"/>
    <mergeCell ref="L97:M97"/>
    <mergeCell ref="N97:O97"/>
    <mergeCell ref="A68:D68"/>
    <mergeCell ref="J60:L60"/>
    <mergeCell ref="M60:N60"/>
    <mergeCell ref="A59:D59"/>
    <mergeCell ref="G89:G90"/>
    <mergeCell ref="L93:M93"/>
    <mergeCell ref="A91:F91"/>
    <mergeCell ref="A88:O88"/>
    <mergeCell ref="H89:H90"/>
    <mergeCell ref="J59:L59"/>
    <mergeCell ref="J71:L71"/>
    <mergeCell ref="J67:L67"/>
    <mergeCell ref="J66:L66"/>
    <mergeCell ref="F60:I60"/>
    <mergeCell ref="F61:I61"/>
    <mergeCell ref="F62:I62"/>
    <mergeCell ref="F63:I63"/>
    <mergeCell ref="F64:I64"/>
    <mergeCell ref="M67:N67"/>
    <mergeCell ref="L89:M90"/>
    <mergeCell ref="A92:F92"/>
    <mergeCell ref="A93:F93"/>
    <mergeCell ref="T97:T98"/>
    <mergeCell ref="N98:O98"/>
    <mergeCell ref="N95:O95"/>
    <mergeCell ref="N96:O96"/>
    <mergeCell ref="L94:M94"/>
    <mergeCell ref="L91:M91"/>
    <mergeCell ref="Q93:S93"/>
    <mergeCell ref="N91:O91"/>
    <mergeCell ref="L92:M92"/>
    <mergeCell ref="R91:S91"/>
    <mergeCell ref="N93:O93"/>
    <mergeCell ref="N94:O94"/>
    <mergeCell ref="Q97:S97"/>
    <mergeCell ref="Q98:S98"/>
    <mergeCell ref="Q94:T96"/>
    <mergeCell ref="N92:O92"/>
    <mergeCell ref="A94:F94"/>
    <mergeCell ref="A98:F98"/>
    <mergeCell ref="L98:M98"/>
    <mergeCell ref="L95:M95"/>
    <mergeCell ref="A96:F96"/>
    <mergeCell ref="L96:M96"/>
    <mergeCell ref="M82:N82"/>
    <mergeCell ref="J81:L81"/>
    <mergeCell ref="J73:L73"/>
    <mergeCell ref="A89:F90"/>
    <mergeCell ref="F85:L85"/>
    <mergeCell ref="F82:L82"/>
    <mergeCell ref="M85:N85"/>
    <mergeCell ref="F87:L87"/>
    <mergeCell ref="M76:N76"/>
    <mergeCell ref="M79:N79"/>
    <mergeCell ref="F73:I73"/>
    <mergeCell ref="F74:I74"/>
    <mergeCell ref="F75:I75"/>
    <mergeCell ref="F76:I76"/>
    <mergeCell ref="F79:I79"/>
    <mergeCell ref="F81:I81"/>
    <mergeCell ref="N89:O90"/>
    <mergeCell ref="J89:J90"/>
    <mergeCell ref="M81:N81"/>
    <mergeCell ref="J76:L76"/>
    <mergeCell ref="A82:D82"/>
    <mergeCell ref="F80:I80"/>
    <mergeCell ref="J80:L80"/>
    <mergeCell ref="M80:N80"/>
    <mergeCell ref="J72:L72"/>
    <mergeCell ref="R79:S79"/>
    <mergeCell ref="J64:L64"/>
    <mergeCell ref="R71:S71"/>
    <mergeCell ref="R64:S64"/>
    <mergeCell ref="R74:S74"/>
    <mergeCell ref="J69:L69"/>
    <mergeCell ref="J70:L70"/>
    <mergeCell ref="M73:N73"/>
    <mergeCell ref="M71:N71"/>
    <mergeCell ref="M55:N55"/>
    <mergeCell ref="M54:N54"/>
    <mergeCell ref="A58:D58"/>
    <mergeCell ref="J68:L68"/>
    <mergeCell ref="M58:N58"/>
    <mergeCell ref="R65:S65"/>
    <mergeCell ref="J62:L62"/>
    <mergeCell ref="J58:L58"/>
    <mergeCell ref="A63:D63"/>
    <mergeCell ref="J63:L63"/>
    <mergeCell ref="M63:N63"/>
    <mergeCell ref="J65:L65"/>
    <mergeCell ref="A57:D57"/>
    <mergeCell ref="F71:I71"/>
    <mergeCell ref="F72:I72"/>
    <mergeCell ref="V82:W82"/>
    <mergeCell ref="R84:S84"/>
    <mergeCell ref="M61:N61"/>
    <mergeCell ref="M62:N62"/>
    <mergeCell ref="V73:W73"/>
    <mergeCell ref="M65:N65"/>
    <mergeCell ref="M69:N69"/>
    <mergeCell ref="V74:W74"/>
    <mergeCell ref="V70:W70"/>
    <mergeCell ref="V71:W71"/>
    <mergeCell ref="V72:W72"/>
    <mergeCell ref="V63:W63"/>
    <mergeCell ref="M64:N64"/>
    <mergeCell ref="M72:N72"/>
    <mergeCell ref="M68:N68"/>
    <mergeCell ref="M66:N66"/>
    <mergeCell ref="R63:S63"/>
    <mergeCell ref="R68:S68"/>
    <mergeCell ref="V62:W62"/>
    <mergeCell ref="V81:W81"/>
    <mergeCell ref="V79:W79"/>
    <mergeCell ref="R75:S75"/>
    <mergeCell ref="V75:W75"/>
    <mergeCell ref="R76:S76"/>
    <mergeCell ref="V89:W89"/>
    <mergeCell ref="Q92:S92"/>
    <mergeCell ref="V90:W90"/>
    <mergeCell ref="V91:W91"/>
    <mergeCell ref="U92:W92"/>
    <mergeCell ref="R90:S90"/>
    <mergeCell ref="R89:S89"/>
    <mergeCell ref="V88:W88"/>
    <mergeCell ref="V83:W83"/>
    <mergeCell ref="V84:W84"/>
    <mergeCell ref="V85:W85"/>
    <mergeCell ref="V86:W86"/>
    <mergeCell ref="V87:W87"/>
    <mergeCell ref="R88:S88"/>
    <mergeCell ref="R86:S86"/>
    <mergeCell ref="R87:S87"/>
    <mergeCell ref="R85:S85"/>
    <mergeCell ref="R82:S82"/>
    <mergeCell ref="R83:S83"/>
    <mergeCell ref="R80:S80"/>
    <mergeCell ref="V80:W80"/>
    <mergeCell ref="V66:W66"/>
    <mergeCell ref="V64:W64"/>
    <mergeCell ref="V65:W65"/>
    <mergeCell ref="R66:S66"/>
    <mergeCell ref="V67:W67"/>
    <mergeCell ref="V68:W68"/>
    <mergeCell ref="V69:W69"/>
    <mergeCell ref="C2:D2"/>
    <mergeCell ref="R81:S81"/>
    <mergeCell ref="R67:S67"/>
    <mergeCell ref="V58:W58"/>
    <mergeCell ref="V59:W59"/>
    <mergeCell ref="V61:W61"/>
    <mergeCell ref="R58:S58"/>
    <mergeCell ref="J74:L74"/>
    <mergeCell ref="M74:N74"/>
    <mergeCell ref="M59:N59"/>
    <mergeCell ref="V76:W76"/>
    <mergeCell ref="R61:S61"/>
    <mergeCell ref="R62:S62"/>
    <mergeCell ref="Q56:S56"/>
    <mergeCell ref="J79:L79"/>
    <mergeCell ref="J75:L75"/>
    <mergeCell ref="M75:N75"/>
    <mergeCell ref="A2:B2"/>
    <mergeCell ref="F54:L54"/>
    <mergeCell ref="Q51:R51"/>
    <mergeCell ref="A51:D51"/>
    <mergeCell ref="J1:Y1"/>
    <mergeCell ref="Q57:S57"/>
    <mergeCell ref="M57:N57"/>
    <mergeCell ref="S51:T51"/>
    <mergeCell ref="J51:L51"/>
    <mergeCell ref="M2:Y2"/>
    <mergeCell ref="P55:S55"/>
    <mergeCell ref="P54:S54"/>
    <mergeCell ref="U57:W57"/>
    <mergeCell ref="J2:L2"/>
    <mergeCell ref="E3:F3"/>
    <mergeCell ref="G2:I2"/>
    <mergeCell ref="G1:I1"/>
    <mergeCell ref="E4:F4"/>
    <mergeCell ref="E5:F5"/>
    <mergeCell ref="E6:F6"/>
    <mergeCell ref="E7:F7"/>
    <mergeCell ref="E8:F8"/>
    <mergeCell ref="E9:F9"/>
    <mergeCell ref="E10:F10"/>
  </mergeCells>
  <phoneticPr fontId="0" type="noConversion"/>
  <dataValidations disablePrompts="1" count="1">
    <dataValidation type="list" allowBlank="1" showInputMessage="1" showErrorMessage="1" sqref="C4:C49" xr:uid="{00000000-0002-0000-0400-000000000000}">
      <formula1>$AC$1:$AC$3</formula1>
    </dataValidation>
  </dataValidations>
  <hyperlinks>
    <hyperlink ref="J3" location="GLOSSARY!A3" display="CORE DUES" xr:uid="{79BD0B70-BC7D-4BCC-962F-5FC9D2F5F329}"/>
    <hyperlink ref="P3" location="GLOSSARY!A10" display="Operating Expenses" xr:uid="{2B5C2410-FD85-4BCF-858F-E92C8BC4FA27}"/>
    <hyperlink ref="R3" location="GLOSSARY!A12" display="Executive Expenses" xr:uid="{AB1C977E-CAC5-4D44-9D22-37F5143182A7}"/>
    <hyperlink ref="S3" location="GLOSSARY!A13" display="Bargaining Expenses" xr:uid="{43ED1CB0-D98D-4CA4-B39E-B93F4BC7BF5C}"/>
    <hyperlink ref="T3" location="GLOSSARY!A14" display="Grievances/ Arbitration" xr:uid="{DA6EB733-D2FB-4B2E-BA51-D7835E64042B}"/>
    <hyperlink ref="V3" location="GLOSSARY!A16" display="CUPE ONLY Conventions/ Conferences" xr:uid="{6CDF6EEC-54E5-4BD4-8BE5-88E537F9C1D4}"/>
    <hyperlink ref="Y3" location="GLOSSARY!A19" display="Other" xr:uid="{2EC9C109-DF44-49E1-8D0A-9C8AC690EE35}"/>
    <hyperlink ref="Q3" location="GLOSSARY!A11" display="Special Purchases" xr:uid="{495DEFF7-B09D-4019-9B71-A782835996EC}"/>
    <hyperlink ref="U3" location="GLOSSARY!A15" display="Committee Expenses" xr:uid="{1B8354C0-CD48-4A84-B75E-BACBE403B724}"/>
    <hyperlink ref="W3" location="GLOSSARY!A17" display="Education" xr:uid="{1D8ED474-ABFA-4799-8259-8D6DF3210B5F}"/>
    <hyperlink ref="X3" location="GLOSSARY!A18" display="Contributions/ Donations" xr:uid="{D2363C6D-DA84-4F1B-8E13-00A7CF9BA8BB}"/>
    <hyperlink ref="O3" location="GLOSSARY!A9" display="Salaries" xr:uid="{30E4D9B7-E2A2-45DF-A2C6-DAFF858CEC2D}"/>
    <hyperlink ref="K3" location="GLOSSARY!A4" display="OTHER" xr:uid="{A670C2F9-4466-4967-89E1-29B5463E8136}"/>
    <hyperlink ref="Z3" location="Glossary!A20" display="Other" xr:uid="{7F7B4B95-754D-4DA8-AA55-72913322B45C}"/>
    <hyperlink ref="L3" location="GLOSSARY!A5" display="NON CORE DUES" xr:uid="{FE88441F-7B70-4EAB-9F83-A1CFFA3CD429}"/>
    <hyperlink ref="M3" location="GLOSSARY!A7" display="CUPE Per Capita" xr:uid="{E9F80556-88B3-4C8A-BA28-0EE1EEB9D136}"/>
    <hyperlink ref="N3" location="GLOSSARY!A8" display="Affiliation Fees" xr:uid="{2667CFBD-9B01-44A6-873D-DAC57DC8E6FA}"/>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D110"/>
  <sheetViews>
    <sheetView showGridLines="0" showZeros="0" topLeftCell="A55"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134</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2.5" customHeight="1">
      <c r="A4" s="571"/>
      <c r="B4" s="572"/>
      <c r="C4" s="573"/>
      <c r="D4" s="762"/>
      <c r="E4" s="1159"/>
      <c r="F4" s="1160"/>
      <c r="G4" s="574">
        <f t="shared" ref="G4:G9" si="0">SUM(J4:L4)</f>
        <v>0</v>
      </c>
      <c r="H4" s="575">
        <f t="shared" ref="H4:H19" si="1">SUM(M4:Y4)</f>
        <v>0</v>
      </c>
      <c r="I4" s="743">
        <f>Z4</f>
        <v>0</v>
      </c>
      <c r="J4" s="582"/>
      <c r="K4" s="732"/>
      <c r="L4" s="580"/>
      <c r="M4" s="769"/>
      <c r="N4" s="770"/>
      <c r="O4" s="770"/>
      <c r="P4" s="770"/>
      <c r="Q4" s="770"/>
      <c r="R4" s="770"/>
      <c r="S4" s="770"/>
      <c r="T4" s="770"/>
      <c r="U4" s="770"/>
      <c r="V4" s="770"/>
      <c r="W4" s="579"/>
      <c r="X4" s="579"/>
      <c r="Y4" s="580"/>
      <c r="Z4" s="599"/>
      <c r="AA4" s="725"/>
      <c r="AC4" s="580"/>
    </row>
    <row r="5" spans="1:30" ht="22.5" customHeight="1">
      <c r="A5" s="595"/>
      <c r="B5" s="596"/>
      <c r="C5" s="597"/>
      <c r="D5" s="762"/>
      <c r="E5" s="1159"/>
      <c r="F5" s="1160"/>
      <c r="G5" s="574">
        <f t="shared" si="0"/>
        <v>0</v>
      </c>
      <c r="H5" s="575">
        <f t="shared" si="1"/>
        <v>0</v>
      </c>
      <c r="I5" s="743">
        <f t="shared" ref="I5:I49" si="2">Z5</f>
        <v>0</v>
      </c>
      <c r="J5" s="583"/>
      <c r="K5" s="733"/>
      <c r="L5" s="602"/>
      <c r="M5" s="771"/>
      <c r="N5" s="772"/>
      <c r="O5" s="772"/>
      <c r="P5" s="772"/>
      <c r="Q5" s="772"/>
      <c r="R5" s="772"/>
      <c r="S5" s="772"/>
      <c r="T5" s="772"/>
      <c r="U5" s="772"/>
      <c r="V5" s="772"/>
      <c r="W5" s="601"/>
      <c r="X5" s="738"/>
      <c r="Y5" s="602"/>
      <c r="Z5" s="852"/>
      <c r="AA5" s="725"/>
      <c r="AC5" s="602"/>
    </row>
    <row r="6" spans="1:30" ht="23.15" customHeight="1">
      <c r="A6" s="595"/>
      <c r="B6" s="596"/>
      <c r="C6" s="597"/>
      <c r="D6" s="762"/>
      <c r="E6" s="1159"/>
      <c r="F6" s="1160"/>
      <c r="G6" s="574">
        <f t="shared" si="0"/>
        <v>0</v>
      </c>
      <c r="H6" s="575">
        <f t="shared" si="1"/>
        <v>0</v>
      </c>
      <c r="I6" s="743">
        <f t="shared" si="2"/>
        <v>0</v>
      </c>
      <c r="J6" s="583"/>
      <c r="K6" s="733"/>
      <c r="L6" s="602"/>
      <c r="M6" s="771"/>
      <c r="N6" s="772"/>
      <c r="O6" s="772"/>
      <c r="P6" s="772"/>
      <c r="Q6" s="772"/>
      <c r="R6" s="772"/>
      <c r="S6" s="772"/>
      <c r="T6" s="772"/>
      <c r="U6" s="772"/>
      <c r="V6" s="772"/>
      <c r="W6" s="601"/>
      <c r="X6" s="601"/>
      <c r="Y6" s="602"/>
      <c r="Z6" s="599"/>
      <c r="AA6" s="725"/>
      <c r="AC6" s="602"/>
    </row>
    <row r="7" spans="1:30" ht="23.15" customHeight="1">
      <c r="A7" s="595"/>
      <c r="B7" s="596"/>
      <c r="C7" s="597"/>
      <c r="D7" s="762"/>
      <c r="E7" s="1159"/>
      <c r="F7" s="1160"/>
      <c r="G7" s="574">
        <f>SUM(J7:L7)</f>
        <v>0</v>
      </c>
      <c r="H7" s="575">
        <f t="shared" si="1"/>
        <v>0</v>
      </c>
      <c r="I7" s="743">
        <f t="shared" si="2"/>
        <v>0</v>
      </c>
      <c r="J7" s="583"/>
      <c r="K7" s="733"/>
      <c r="L7" s="602"/>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 t="shared" si="0"/>
        <v>0</v>
      </c>
      <c r="H8" s="575">
        <f t="shared" si="1"/>
        <v>0</v>
      </c>
      <c r="I8" s="743">
        <f t="shared" si="2"/>
        <v>0</v>
      </c>
      <c r="J8" s="583"/>
      <c r="K8" s="733"/>
      <c r="L8" s="602"/>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si="0"/>
        <v>0</v>
      </c>
      <c r="H9" s="575">
        <f t="shared" si="1"/>
        <v>0</v>
      </c>
      <c r="I9" s="743">
        <f t="shared" si="2"/>
        <v>0</v>
      </c>
      <c r="J9" s="583"/>
      <c r="K9" s="733"/>
      <c r="L9" s="602"/>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SUM(J10:L10)</f>
        <v>0</v>
      </c>
      <c r="H10" s="575">
        <f t="shared" si="1"/>
        <v>0</v>
      </c>
      <c r="I10" s="743">
        <f t="shared" si="2"/>
        <v>0</v>
      </c>
      <c r="J10" s="583"/>
      <c r="K10" s="733"/>
      <c r="L10" s="602"/>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SUM(J11:L11)</f>
        <v>0</v>
      </c>
      <c r="H11" s="575">
        <f t="shared" si="1"/>
        <v>0</v>
      </c>
      <c r="I11" s="743">
        <f t="shared" si="2"/>
        <v>0</v>
      </c>
      <c r="J11" s="583"/>
      <c r="K11" s="733"/>
      <c r="L11" s="602"/>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ref="G12:G35" si="3">SUM(J12:L12)</f>
        <v>0</v>
      </c>
      <c r="H12" s="575">
        <f t="shared" si="1"/>
        <v>0</v>
      </c>
      <c r="I12" s="743">
        <f t="shared" si="2"/>
        <v>0</v>
      </c>
      <c r="J12" s="583"/>
      <c r="K12" s="733"/>
      <c r="L12" s="602"/>
      <c r="M12" s="599"/>
      <c r="N12" s="600"/>
      <c r="O12" s="600"/>
      <c r="P12" s="600"/>
      <c r="Q12" s="600"/>
      <c r="R12" s="600"/>
      <c r="S12" s="600"/>
      <c r="T12" s="600"/>
      <c r="U12" s="600"/>
      <c r="V12" s="600"/>
      <c r="W12" s="601"/>
      <c r="X12" s="601"/>
      <c r="Y12" s="602"/>
      <c r="Z12" s="599"/>
      <c r="AA12" s="725"/>
      <c r="AC12" s="602"/>
    </row>
    <row r="13" spans="1:30" ht="23.15" customHeight="1">
      <c r="A13" s="595"/>
      <c r="B13" s="596"/>
      <c r="C13" s="597"/>
      <c r="D13" s="762"/>
      <c r="E13" s="1159"/>
      <c r="F13" s="1160"/>
      <c r="G13" s="574">
        <f t="shared" si="3"/>
        <v>0</v>
      </c>
      <c r="H13" s="575">
        <f t="shared" si="1"/>
        <v>0</v>
      </c>
      <c r="I13" s="743">
        <f t="shared" si="2"/>
        <v>0</v>
      </c>
      <c r="J13" s="583"/>
      <c r="K13" s="733"/>
      <c r="L13" s="602"/>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3"/>
        <v>0</v>
      </c>
      <c r="H14" s="575">
        <f t="shared" si="1"/>
        <v>0</v>
      </c>
      <c r="I14" s="743">
        <f t="shared" si="2"/>
        <v>0</v>
      </c>
      <c r="J14" s="583"/>
      <c r="K14" s="733"/>
      <c r="L14" s="602"/>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 t="shared" si="3"/>
        <v>0</v>
      </c>
      <c r="H15" s="575">
        <f t="shared" si="1"/>
        <v>0</v>
      </c>
      <c r="I15" s="743">
        <f t="shared" si="2"/>
        <v>0</v>
      </c>
      <c r="J15" s="583"/>
      <c r="K15" s="733"/>
      <c r="L15" s="602"/>
      <c r="M15" s="599"/>
      <c r="N15" s="600"/>
      <c r="O15" s="600"/>
      <c r="P15" s="600"/>
      <c r="Q15" s="600"/>
      <c r="R15" s="600"/>
      <c r="S15" s="600"/>
      <c r="T15" s="600"/>
      <c r="U15" s="600"/>
      <c r="V15" s="600"/>
      <c r="W15" s="601"/>
      <c r="X15" s="601"/>
      <c r="Y15" s="602"/>
      <c r="Z15" s="599"/>
      <c r="AA15" s="725"/>
      <c r="AC15" s="602"/>
    </row>
    <row r="16" spans="1:30" ht="23.15" customHeight="1">
      <c r="A16" s="595"/>
      <c r="B16" s="596"/>
      <c r="C16" s="597"/>
      <c r="D16" s="762"/>
      <c r="E16" s="1159"/>
      <c r="F16" s="1160"/>
      <c r="G16" s="574">
        <f t="shared" si="3"/>
        <v>0</v>
      </c>
      <c r="H16" s="575">
        <f t="shared" si="1"/>
        <v>0</v>
      </c>
      <c r="I16" s="743">
        <f t="shared" si="2"/>
        <v>0</v>
      </c>
      <c r="J16" s="583"/>
      <c r="K16" s="733"/>
      <c r="L16" s="602"/>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3"/>
        <v>0</v>
      </c>
      <c r="H17" s="575">
        <f t="shared" si="1"/>
        <v>0</v>
      </c>
      <c r="I17" s="743">
        <f t="shared" si="2"/>
        <v>0</v>
      </c>
      <c r="J17" s="583"/>
      <c r="K17" s="733"/>
      <c r="L17" s="602"/>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3"/>
        <v>0</v>
      </c>
      <c r="H18" s="575">
        <f t="shared" si="1"/>
        <v>0</v>
      </c>
      <c r="I18" s="743">
        <f t="shared" si="2"/>
        <v>0</v>
      </c>
      <c r="J18" s="583"/>
      <c r="K18" s="733"/>
      <c r="L18" s="602"/>
      <c r="M18" s="599"/>
      <c r="N18" s="600"/>
      <c r="O18" s="600"/>
      <c r="P18" s="600"/>
      <c r="Q18" s="600"/>
      <c r="R18" s="600"/>
      <c r="S18" s="600"/>
      <c r="T18" s="600"/>
      <c r="U18" s="600"/>
      <c r="V18" s="600"/>
      <c r="W18" s="601"/>
      <c r="X18" s="601"/>
      <c r="Y18" s="602"/>
      <c r="Z18" s="599"/>
      <c r="AA18" s="725"/>
      <c r="AC18" s="602"/>
    </row>
    <row r="19" spans="1:29" ht="23.15" customHeight="1">
      <c r="A19" s="595"/>
      <c r="B19" s="596"/>
      <c r="C19" s="597"/>
      <c r="D19" s="762"/>
      <c r="E19" s="1159"/>
      <c r="F19" s="1160"/>
      <c r="G19" s="574">
        <f t="shared" si="3"/>
        <v>0</v>
      </c>
      <c r="H19" s="575">
        <f t="shared" si="1"/>
        <v>0</v>
      </c>
      <c r="I19" s="743">
        <f t="shared" si="2"/>
        <v>0</v>
      </c>
      <c r="J19" s="583"/>
      <c r="K19" s="733"/>
      <c r="L19" s="602"/>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3"/>
        <v>0</v>
      </c>
      <c r="H20" s="575">
        <f t="shared" ref="H20:H35" si="4">SUM(M20:Y20)</f>
        <v>0</v>
      </c>
      <c r="I20" s="743">
        <f t="shared" si="2"/>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3"/>
        <v>0</v>
      </c>
      <c r="H21" s="575">
        <f t="shared" si="4"/>
        <v>0</v>
      </c>
      <c r="I21" s="743">
        <f t="shared" si="2"/>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3"/>
        <v>0</v>
      </c>
      <c r="H22" s="575">
        <f t="shared" si="4"/>
        <v>0</v>
      </c>
      <c r="I22" s="743">
        <f t="shared" si="2"/>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3"/>
        <v>0</v>
      </c>
      <c r="H23" s="575">
        <f t="shared" si="4"/>
        <v>0</v>
      </c>
      <c r="I23" s="743">
        <f t="shared" si="2"/>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3"/>
        <v>0</v>
      </c>
      <c r="H24" s="575">
        <f t="shared" si="4"/>
        <v>0</v>
      </c>
      <c r="I24" s="743">
        <f t="shared" si="2"/>
        <v>0</v>
      </c>
      <c r="J24" s="583"/>
      <c r="K24" s="733"/>
      <c r="L24" s="602"/>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3"/>
        <v>0</v>
      </c>
      <c r="H25" s="575">
        <f t="shared" si="4"/>
        <v>0</v>
      </c>
      <c r="I25" s="743">
        <f t="shared" si="2"/>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3"/>
        <v>0</v>
      </c>
      <c r="H26" s="575">
        <f t="shared" si="4"/>
        <v>0</v>
      </c>
      <c r="I26" s="743">
        <f t="shared" si="2"/>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3"/>
        <v>0</v>
      </c>
      <c r="H27" s="575">
        <f t="shared" si="4"/>
        <v>0</v>
      </c>
      <c r="I27" s="743">
        <f t="shared" si="2"/>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3"/>
        <v>0</v>
      </c>
      <c r="H28" s="575">
        <f t="shared" si="4"/>
        <v>0</v>
      </c>
      <c r="I28" s="743">
        <f t="shared" si="2"/>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3"/>
        <v>0</v>
      </c>
      <c r="H29" s="575">
        <f t="shared" si="4"/>
        <v>0</v>
      </c>
      <c r="I29" s="743">
        <f t="shared" si="2"/>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3"/>
        <v>0</v>
      </c>
      <c r="H30" s="575">
        <f t="shared" si="4"/>
        <v>0</v>
      </c>
      <c r="I30" s="743">
        <f t="shared" si="2"/>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si="3"/>
        <v>0</v>
      </c>
      <c r="H31" s="575">
        <f t="shared" si="4"/>
        <v>0</v>
      </c>
      <c r="I31" s="743">
        <f t="shared" si="2"/>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3"/>
        <v>0</v>
      </c>
      <c r="H32" s="575">
        <f t="shared" si="4"/>
        <v>0</v>
      </c>
      <c r="I32" s="743">
        <f t="shared" si="2"/>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3"/>
        <v>0</v>
      </c>
      <c r="H33" s="575">
        <f t="shared" si="4"/>
        <v>0</v>
      </c>
      <c r="I33" s="743">
        <f t="shared" si="2"/>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3"/>
        <v>0</v>
      </c>
      <c r="H34" s="575">
        <f t="shared" si="4"/>
        <v>0</v>
      </c>
      <c r="I34" s="743">
        <f t="shared" si="2"/>
        <v>0</v>
      </c>
      <c r="J34" s="583"/>
      <c r="K34" s="733"/>
      <c r="L34" s="602"/>
      <c r="M34" s="599"/>
      <c r="N34" s="600"/>
      <c r="O34" s="600"/>
      <c r="P34" s="600"/>
      <c r="Q34" s="600"/>
      <c r="R34" s="600"/>
      <c r="S34" s="600"/>
      <c r="T34" s="600"/>
      <c r="U34" s="600"/>
      <c r="V34" s="600"/>
      <c r="W34" s="601"/>
      <c r="X34" s="601"/>
      <c r="Y34" s="602"/>
      <c r="Z34" s="599"/>
      <c r="AA34" s="725"/>
      <c r="AC34" s="602"/>
    </row>
    <row r="35" spans="1:29" ht="22.5" customHeight="1">
      <c r="A35" s="595"/>
      <c r="B35" s="596"/>
      <c r="C35" s="597"/>
      <c r="D35" s="762"/>
      <c r="E35" s="1159"/>
      <c r="F35" s="1160"/>
      <c r="G35" s="574">
        <f t="shared" si="3"/>
        <v>0</v>
      </c>
      <c r="H35" s="575">
        <f t="shared" si="4"/>
        <v>0</v>
      </c>
      <c r="I35" s="743">
        <f t="shared" si="2"/>
        <v>0</v>
      </c>
      <c r="J35" s="583"/>
      <c r="K35" s="733"/>
      <c r="L35" s="602"/>
      <c r="M35" s="599"/>
      <c r="N35" s="600"/>
      <c r="O35" s="600"/>
      <c r="P35" s="600"/>
      <c r="Q35" s="600"/>
      <c r="R35" s="600"/>
      <c r="S35" s="600"/>
      <c r="T35" s="600"/>
      <c r="U35" s="600"/>
      <c r="V35" s="600"/>
      <c r="W35" s="601"/>
      <c r="X35" s="601"/>
      <c r="Y35" s="602"/>
      <c r="Z35" s="599"/>
      <c r="AA35" s="725"/>
      <c r="AC35" s="602"/>
    </row>
    <row r="36" spans="1:29" ht="22.5" customHeight="1">
      <c r="A36" s="595"/>
      <c r="B36" s="596"/>
      <c r="C36" s="597"/>
      <c r="D36" s="762"/>
      <c r="E36" s="1159"/>
      <c r="F36" s="1160"/>
      <c r="G36" s="574">
        <f t="shared" ref="G36:G46" si="5">SUM(J36:L36)</f>
        <v>0</v>
      </c>
      <c r="H36" s="575">
        <f t="shared" ref="H36:H46" si="6">SUM(M36:Y36)</f>
        <v>0</v>
      </c>
      <c r="I36" s="743">
        <f t="shared" si="2"/>
        <v>0</v>
      </c>
      <c r="J36" s="583"/>
      <c r="K36" s="733"/>
      <c r="L36" s="602"/>
      <c r="M36" s="599"/>
      <c r="N36" s="600"/>
      <c r="O36" s="600"/>
      <c r="P36" s="600"/>
      <c r="Q36" s="600"/>
      <c r="R36" s="600"/>
      <c r="S36" s="600"/>
      <c r="T36" s="600"/>
      <c r="U36" s="600"/>
      <c r="V36" s="600"/>
      <c r="W36" s="601"/>
      <c r="X36" s="601"/>
      <c r="Y36" s="602"/>
      <c r="Z36" s="599"/>
      <c r="AA36" s="725"/>
      <c r="AC36" s="602"/>
    </row>
    <row r="37" spans="1:29" ht="22.5" customHeight="1">
      <c r="A37" s="595"/>
      <c r="B37" s="596"/>
      <c r="C37" s="597"/>
      <c r="D37" s="762"/>
      <c r="E37" s="1159"/>
      <c r="F37" s="1160"/>
      <c r="G37" s="574">
        <f t="shared" si="5"/>
        <v>0</v>
      </c>
      <c r="H37" s="575">
        <f t="shared" si="6"/>
        <v>0</v>
      </c>
      <c r="I37" s="743">
        <f t="shared" si="2"/>
        <v>0</v>
      </c>
      <c r="J37" s="583"/>
      <c r="K37" s="733"/>
      <c r="L37" s="602"/>
      <c r="M37" s="599"/>
      <c r="N37" s="600"/>
      <c r="O37" s="600"/>
      <c r="P37" s="600"/>
      <c r="Q37" s="600"/>
      <c r="R37" s="600"/>
      <c r="S37" s="600"/>
      <c r="T37" s="600"/>
      <c r="U37" s="600"/>
      <c r="V37" s="600"/>
      <c r="W37" s="601"/>
      <c r="X37" s="601"/>
      <c r="Y37" s="602"/>
      <c r="Z37" s="599"/>
      <c r="AA37" s="725"/>
      <c r="AC37" s="602"/>
    </row>
    <row r="38" spans="1:29" ht="22.5" customHeight="1">
      <c r="A38" s="595"/>
      <c r="B38" s="596"/>
      <c r="C38" s="597"/>
      <c r="D38" s="762"/>
      <c r="E38" s="1159"/>
      <c r="F38" s="1160"/>
      <c r="G38" s="574">
        <f t="shared" si="5"/>
        <v>0</v>
      </c>
      <c r="H38" s="575">
        <f t="shared" si="6"/>
        <v>0</v>
      </c>
      <c r="I38" s="743">
        <f t="shared" si="2"/>
        <v>0</v>
      </c>
      <c r="J38" s="583"/>
      <c r="K38" s="733"/>
      <c r="L38" s="602"/>
      <c r="M38" s="599"/>
      <c r="N38" s="600"/>
      <c r="O38" s="600"/>
      <c r="P38" s="600"/>
      <c r="Q38" s="600"/>
      <c r="R38" s="600"/>
      <c r="S38" s="600"/>
      <c r="T38" s="600"/>
      <c r="U38" s="600"/>
      <c r="V38" s="600"/>
      <c r="W38" s="601"/>
      <c r="X38" s="601"/>
      <c r="Y38" s="602"/>
      <c r="Z38" s="599"/>
      <c r="AA38" s="725"/>
      <c r="AC38" s="602"/>
    </row>
    <row r="39" spans="1:29" ht="22.5" customHeight="1">
      <c r="A39" s="595"/>
      <c r="B39" s="596"/>
      <c r="C39" s="597"/>
      <c r="D39" s="762"/>
      <c r="E39" s="1159"/>
      <c r="F39" s="1160"/>
      <c r="G39" s="574">
        <f t="shared" si="5"/>
        <v>0</v>
      </c>
      <c r="H39" s="575">
        <f t="shared" si="6"/>
        <v>0</v>
      </c>
      <c r="I39" s="743">
        <f t="shared" si="2"/>
        <v>0</v>
      </c>
      <c r="J39" s="583"/>
      <c r="K39" s="733"/>
      <c r="L39" s="602"/>
      <c r="M39" s="599"/>
      <c r="N39" s="600"/>
      <c r="O39" s="600"/>
      <c r="P39" s="600"/>
      <c r="Q39" s="600"/>
      <c r="R39" s="600"/>
      <c r="S39" s="600"/>
      <c r="T39" s="600"/>
      <c r="U39" s="600"/>
      <c r="V39" s="600"/>
      <c r="W39" s="601"/>
      <c r="X39" s="601"/>
      <c r="Y39" s="602"/>
      <c r="Z39" s="599"/>
      <c r="AA39" s="725"/>
      <c r="AC39" s="602"/>
    </row>
    <row r="40" spans="1:29" ht="22.5" customHeight="1">
      <c r="A40" s="595"/>
      <c r="B40" s="596"/>
      <c r="C40" s="597"/>
      <c r="D40" s="762"/>
      <c r="E40" s="1159"/>
      <c r="F40" s="1160"/>
      <c r="G40" s="574">
        <f t="shared" si="5"/>
        <v>0</v>
      </c>
      <c r="H40" s="575">
        <f t="shared" si="6"/>
        <v>0</v>
      </c>
      <c r="I40" s="743">
        <f t="shared" si="2"/>
        <v>0</v>
      </c>
      <c r="J40" s="583"/>
      <c r="K40" s="733"/>
      <c r="L40" s="602"/>
      <c r="M40" s="599"/>
      <c r="N40" s="600"/>
      <c r="O40" s="600"/>
      <c r="P40" s="600"/>
      <c r="Q40" s="600"/>
      <c r="R40" s="600"/>
      <c r="S40" s="600"/>
      <c r="T40" s="600"/>
      <c r="U40" s="600"/>
      <c r="V40" s="600"/>
      <c r="W40" s="601"/>
      <c r="X40" s="601"/>
      <c r="Y40" s="602"/>
      <c r="Z40" s="599"/>
      <c r="AA40" s="725"/>
      <c r="AC40" s="602"/>
    </row>
    <row r="41" spans="1:29" ht="22.5" customHeight="1">
      <c r="A41" s="595"/>
      <c r="B41" s="596"/>
      <c r="C41" s="597"/>
      <c r="D41" s="762"/>
      <c r="E41" s="1159"/>
      <c r="F41" s="1160"/>
      <c r="G41" s="574">
        <f t="shared" si="5"/>
        <v>0</v>
      </c>
      <c r="H41" s="575">
        <f t="shared" si="6"/>
        <v>0</v>
      </c>
      <c r="I41" s="743">
        <f t="shared" si="2"/>
        <v>0</v>
      </c>
      <c r="J41" s="583"/>
      <c r="K41" s="733"/>
      <c r="L41" s="602"/>
      <c r="M41" s="599"/>
      <c r="N41" s="600"/>
      <c r="O41" s="600"/>
      <c r="P41" s="600"/>
      <c r="Q41" s="600"/>
      <c r="R41" s="600"/>
      <c r="S41" s="600"/>
      <c r="T41" s="600"/>
      <c r="U41" s="600"/>
      <c r="V41" s="600"/>
      <c r="W41" s="601"/>
      <c r="X41" s="601"/>
      <c r="Y41" s="602"/>
      <c r="Z41" s="599"/>
      <c r="AA41" s="725"/>
      <c r="AC41" s="602"/>
    </row>
    <row r="42" spans="1:29" ht="22.5" customHeight="1">
      <c r="A42" s="595"/>
      <c r="B42" s="596"/>
      <c r="C42" s="597"/>
      <c r="D42" s="762"/>
      <c r="E42" s="1159"/>
      <c r="F42" s="1160"/>
      <c r="G42" s="574">
        <f t="shared" si="5"/>
        <v>0</v>
      </c>
      <c r="H42" s="575">
        <f t="shared" si="6"/>
        <v>0</v>
      </c>
      <c r="I42" s="743">
        <f t="shared" si="2"/>
        <v>0</v>
      </c>
      <c r="J42" s="583"/>
      <c r="K42" s="733"/>
      <c r="L42" s="602"/>
      <c r="M42" s="599"/>
      <c r="N42" s="600"/>
      <c r="O42" s="600"/>
      <c r="P42" s="600"/>
      <c r="Q42" s="600"/>
      <c r="R42" s="600"/>
      <c r="S42" s="600"/>
      <c r="T42" s="600"/>
      <c r="U42" s="600"/>
      <c r="V42" s="600"/>
      <c r="W42" s="601"/>
      <c r="X42" s="601"/>
      <c r="Y42" s="602"/>
      <c r="Z42" s="599"/>
      <c r="AA42" s="725"/>
      <c r="AC42" s="602"/>
    </row>
    <row r="43" spans="1:29" ht="22.5" customHeight="1">
      <c r="A43" s="595"/>
      <c r="B43" s="596"/>
      <c r="C43" s="597"/>
      <c r="D43" s="762"/>
      <c r="E43" s="1159"/>
      <c r="F43" s="1160"/>
      <c r="G43" s="574">
        <f t="shared" si="5"/>
        <v>0</v>
      </c>
      <c r="H43" s="575">
        <f t="shared" si="6"/>
        <v>0</v>
      </c>
      <c r="I43" s="743">
        <f t="shared" si="2"/>
        <v>0</v>
      </c>
      <c r="J43" s="583"/>
      <c r="K43" s="733"/>
      <c r="L43" s="602"/>
      <c r="M43" s="599"/>
      <c r="N43" s="600"/>
      <c r="O43" s="600"/>
      <c r="P43" s="600"/>
      <c r="Q43" s="600"/>
      <c r="R43" s="600"/>
      <c r="S43" s="600"/>
      <c r="T43" s="600"/>
      <c r="U43" s="600"/>
      <c r="V43" s="600"/>
      <c r="W43" s="601"/>
      <c r="X43" s="601"/>
      <c r="Y43" s="602"/>
      <c r="Z43" s="599"/>
      <c r="AA43" s="725"/>
      <c r="AC43" s="602"/>
    </row>
    <row r="44" spans="1:29" ht="22.5" customHeight="1">
      <c r="A44" s="595"/>
      <c r="B44" s="596"/>
      <c r="C44" s="597"/>
      <c r="D44" s="762"/>
      <c r="E44" s="1159"/>
      <c r="F44" s="1160"/>
      <c r="G44" s="574">
        <f t="shared" si="5"/>
        <v>0</v>
      </c>
      <c r="H44" s="575">
        <f t="shared" si="6"/>
        <v>0</v>
      </c>
      <c r="I44" s="743">
        <f t="shared" si="2"/>
        <v>0</v>
      </c>
      <c r="J44" s="583"/>
      <c r="K44" s="733"/>
      <c r="L44" s="602"/>
      <c r="M44" s="599"/>
      <c r="N44" s="600"/>
      <c r="O44" s="600"/>
      <c r="P44" s="600"/>
      <c r="Q44" s="600"/>
      <c r="R44" s="600"/>
      <c r="S44" s="600"/>
      <c r="T44" s="600"/>
      <c r="U44" s="600"/>
      <c r="V44" s="600"/>
      <c r="W44" s="601"/>
      <c r="X44" s="601"/>
      <c r="Y44" s="602"/>
      <c r="Z44" s="599"/>
      <c r="AA44" s="725"/>
      <c r="AC44" s="602"/>
    </row>
    <row r="45" spans="1:29" ht="22.5" customHeight="1">
      <c r="A45" s="595"/>
      <c r="B45" s="596"/>
      <c r="C45" s="597"/>
      <c r="D45" s="762"/>
      <c r="E45" s="1159"/>
      <c r="F45" s="1160"/>
      <c r="G45" s="574">
        <f t="shared" si="5"/>
        <v>0</v>
      </c>
      <c r="H45" s="575">
        <f t="shared" si="6"/>
        <v>0</v>
      </c>
      <c r="I45" s="743">
        <f t="shared" si="2"/>
        <v>0</v>
      </c>
      <c r="J45" s="583"/>
      <c r="K45" s="733"/>
      <c r="L45" s="602"/>
      <c r="M45" s="599"/>
      <c r="N45" s="600"/>
      <c r="O45" s="600"/>
      <c r="P45" s="600"/>
      <c r="Q45" s="600"/>
      <c r="R45" s="600"/>
      <c r="S45" s="600"/>
      <c r="T45" s="600"/>
      <c r="U45" s="600"/>
      <c r="V45" s="600"/>
      <c r="W45" s="601"/>
      <c r="X45" s="601"/>
      <c r="Y45" s="602"/>
      <c r="Z45" s="599"/>
      <c r="AA45" s="725"/>
      <c r="AC45" s="602"/>
    </row>
    <row r="46" spans="1:29" ht="22.5" customHeight="1">
      <c r="A46" s="595"/>
      <c r="B46" s="596"/>
      <c r="C46" s="597"/>
      <c r="D46" s="762"/>
      <c r="E46" s="1159"/>
      <c r="F46" s="1160"/>
      <c r="G46" s="574">
        <f t="shared" si="5"/>
        <v>0</v>
      </c>
      <c r="H46" s="575">
        <f t="shared" si="6"/>
        <v>0</v>
      </c>
      <c r="I46" s="743">
        <f t="shared" si="2"/>
        <v>0</v>
      </c>
      <c r="J46" s="583"/>
      <c r="K46" s="733"/>
      <c r="L46" s="602"/>
      <c r="M46" s="599"/>
      <c r="N46" s="600"/>
      <c r="O46" s="600"/>
      <c r="P46" s="600"/>
      <c r="Q46" s="600"/>
      <c r="R46" s="600"/>
      <c r="S46" s="600"/>
      <c r="T46" s="600"/>
      <c r="U46" s="600"/>
      <c r="V46" s="600"/>
      <c r="W46" s="601"/>
      <c r="X46" s="601"/>
      <c r="Y46" s="602"/>
      <c r="Z46" s="599"/>
      <c r="AA46" s="725"/>
      <c r="AC46" s="602"/>
    </row>
    <row r="47" spans="1:29" ht="22.5" customHeight="1">
      <c r="A47" s="595"/>
      <c r="B47" s="596"/>
      <c r="C47" s="597"/>
      <c r="D47" s="762"/>
      <c r="E47" s="1159"/>
      <c r="F47" s="1160"/>
      <c r="G47" s="574">
        <f>SUM(J47:L47)</f>
        <v>0</v>
      </c>
      <c r="H47" s="575">
        <f>SUM(M47:Y47)</f>
        <v>0</v>
      </c>
      <c r="I47" s="743">
        <f t="shared" si="2"/>
        <v>0</v>
      </c>
      <c r="J47" s="583"/>
      <c r="K47" s="733"/>
      <c r="L47" s="602"/>
      <c r="M47" s="599"/>
      <c r="N47" s="600"/>
      <c r="O47" s="600"/>
      <c r="P47" s="600"/>
      <c r="Q47" s="600"/>
      <c r="R47" s="600"/>
      <c r="S47" s="600"/>
      <c r="T47" s="600"/>
      <c r="U47" s="600"/>
      <c r="V47" s="600"/>
      <c r="W47" s="601"/>
      <c r="X47" s="601"/>
      <c r="Y47" s="602"/>
      <c r="Z47" s="599"/>
      <c r="AA47" s="725"/>
      <c r="AC47" s="602"/>
    </row>
    <row r="48" spans="1:29" ht="22.5" customHeight="1">
      <c r="A48" s="595"/>
      <c r="B48" s="596"/>
      <c r="C48" s="597"/>
      <c r="D48" s="762"/>
      <c r="E48" s="1159"/>
      <c r="F48" s="1160"/>
      <c r="G48" s="574">
        <f>SUM(J48:L48)</f>
        <v>0</v>
      </c>
      <c r="H48" s="575">
        <f>SUM(M48:Y48)</f>
        <v>0</v>
      </c>
      <c r="I48" s="743">
        <f t="shared" si="2"/>
        <v>0</v>
      </c>
      <c r="J48" s="583"/>
      <c r="K48" s="733"/>
      <c r="L48" s="602"/>
      <c r="M48" s="599"/>
      <c r="N48" s="600"/>
      <c r="O48" s="600"/>
      <c r="P48" s="600"/>
      <c r="Q48" s="600"/>
      <c r="R48" s="600"/>
      <c r="S48" s="600"/>
      <c r="T48" s="600"/>
      <c r="U48" s="600"/>
      <c r="V48" s="600"/>
      <c r="W48" s="601"/>
      <c r="X48" s="601"/>
      <c r="Y48" s="602"/>
      <c r="Z48" s="599"/>
      <c r="AA48" s="725"/>
      <c r="AC48" s="602"/>
    </row>
    <row r="49" spans="1:29" ht="22.5" customHeight="1" thickBot="1">
      <c r="A49" s="595"/>
      <c r="B49" s="596"/>
      <c r="C49" s="597"/>
      <c r="D49" s="762"/>
      <c r="E49" s="1159"/>
      <c r="F49" s="1160"/>
      <c r="G49" s="574">
        <f>SUM(J49:L49)</f>
        <v>0</v>
      </c>
      <c r="H49" s="575">
        <f>SUM(M49:Y49)</f>
        <v>0</v>
      </c>
      <c r="I49" s="743">
        <f t="shared" si="2"/>
        <v>0</v>
      </c>
      <c r="J49" s="583"/>
      <c r="K49" s="733"/>
      <c r="L49" s="602"/>
      <c r="M49" s="599"/>
      <c r="N49" s="600"/>
      <c r="O49" s="600"/>
      <c r="P49" s="600"/>
      <c r="Q49" s="600"/>
      <c r="R49" s="600"/>
      <c r="S49" s="600"/>
      <c r="T49" s="600"/>
      <c r="U49" s="600"/>
      <c r="V49" s="600"/>
      <c r="W49" s="601"/>
      <c r="X49" s="601"/>
      <c r="Y49" s="602"/>
      <c r="Z49" s="599"/>
      <c r="AA49" s="725"/>
      <c r="AC49" s="602"/>
    </row>
    <row r="50" spans="1:29" ht="30" customHeight="1" thickBot="1">
      <c r="A50" s="604"/>
      <c r="B50" s="605"/>
      <c r="C50" s="605"/>
      <c r="E50" s="1233" t="s">
        <v>84</v>
      </c>
      <c r="F50" s="1234"/>
      <c r="G50" s="606">
        <f t="shared" ref="G50:Y50" si="7">SUM(G4:G49)</f>
        <v>0</v>
      </c>
      <c r="H50" s="606">
        <f t="shared" si="7"/>
        <v>0</v>
      </c>
      <c r="I50" s="766">
        <f>SUM(I4:I49)</f>
        <v>0</v>
      </c>
      <c r="J50" s="606">
        <f t="shared" si="7"/>
        <v>0</v>
      </c>
      <c r="K50" s="606">
        <f t="shared" si="7"/>
        <v>0</v>
      </c>
      <c r="L50" s="766">
        <f t="shared" si="7"/>
        <v>0</v>
      </c>
      <c r="M50" s="606">
        <f t="shared" si="7"/>
        <v>0</v>
      </c>
      <c r="N50" s="606">
        <f t="shared" si="7"/>
        <v>0</v>
      </c>
      <c r="O50" s="606">
        <f t="shared" si="7"/>
        <v>0</v>
      </c>
      <c r="P50" s="606">
        <f t="shared" si="7"/>
        <v>0</v>
      </c>
      <c r="Q50" s="606">
        <f t="shared" si="7"/>
        <v>0</v>
      </c>
      <c r="R50" s="606">
        <f t="shared" si="7"/>
        <v>0</v>
      </c>
      <c r="S50" s="606">
        <f t="shared" si="7"/>
        <v>0</v>
      </c>
      <c r="T50" s="606">
        <f t="shared" si="7"/>
        <v>0</v>
      </c>
      <c r="U50" s="607">
        <f t="shared" si="7"/>
        <v>0</v>
      </c>
      <c r="V50" s="607">
        <f t="shared" si="7"/>
        <v>0</v>
      </c>
      <c r="W50" s="607">
        <f t="shared" si="7"/>
        <v>0</v>
      </c>
      <c r="X50" s="607">
        <f t="shared" si="7"/>
        <v>0</v>
      </c>
      <c r="Y50" s="608">
        <f t="shared" si="7"/>
        <v>0</v>
      </c>
      <c r="Z50" s="775">
        <f>SUM(Z4:Z49)</f>
        <v>0</v>
      </c>
      <c r="AA50" s="795"/>
      <c r="AC50" s="869">
        <f t="shared" ref="AC50" si="8">SUM(AC4:AC49)</f>
        <v>0</v>
      </c>
    </row>
    <row r="51" spans="1:29" ht="30" customHeight="1" thickTop="1" thickBot="1">
      <c r="A51" s="970" t="s">
        <v>85</v>
      </c>
      <c r="B51" s="971"/>
      <c r="C51" s="971"/>
      <c r="D51" s="972"/>
      <c r="E51" s="764"/>
      <c r="F51" s="681">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May</v>
      </c>
      <c r="N54" s="1236"/>
      <c r="O54" s="617">
        <f>'BEGIN HERE'!J6</f>
        <v>0</v>
      </c>
      <c r="P54" s="960" t="str">
        <f>Jan!P54</f>
        <v>BANK RECONCILIATION</v>
      </c>
      <c r="Q54" s="960"/>
      <c r="R54" s="960"/>
      <c r="S54" s="961"/>
      <c r="T54" s="618" t="str">
        <f>M54</f>
        <v>May</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April!E82</f>
        <v>0</v>
      </c>
      <c r="F57" s="1190" t="s">
        <v>129</v>
      </c>
      <c r="G57" s="997"/>
      <c r="H57" s="997"/>
      <c r="I57" s="997"/>
      <c r="J57" s="997"/>
      <c r="K57" s="997"/>
      <c r="L57" s="998"/>
      <c r="M57" s="1003">
        <f>April!M82</f>
        <v>0</v>
      </c>
      <c r="N57" s="1004"/>
      <c r="O57" s="705"/>
      <c r="P57" s="632" t="str">
        <f>Jan!P57</f>
        <v>Deduct</v>
      </c>
      <c r="Q57" s="976" t="str">
        <f>Jan!Q57</f>
        <v>Outstanding Cheques</v>
      </c>
      <c r="R57" s="977"/>
      <c r="S57" s="978"/>
      <c r="T57" s="633"/>
      <c r="U57" s="983" t="s">
        <v>100</v>
      </c>
      <c r="V57" s="984"/>
      <c r="W57" s="985"/>
    </row>
    <row r="58" spans="1:29" ht="37.5" customHeight="1" thickBot="1">
      <c r="A58" s="969"/>
      <c r="B58" s="969"/>
      <c r="C58" s="969"/>
      <c r="D58" s="969"/>
      <c r="E58" s="749"/>
      <c r="F58" s="992" t="str">
        <f>Jan!F58</f>
        <v>INCOME</v>
      </c>
      <c r="G58" s="993"/>
      <c r="H58" s="993"/>
      <c r="I58" s="994"/>
      <c r="J58" s="1007" t="str">
        <f>C2</f>
        <v>May</v>
      </c>
      <c r="K58" s="993"/>
      <c r="L58" s="994"/>
      <c r="M58" s="1005" t="str">
        <f>Jan!M58</f>
        <v>Year to Date</v>
      </c>
      <c r="N58" s="1255"/>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J59+April!M59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J60+April!M60</f>
        <v>0</v>
      </c>
      <c r="N60" s="1147"/>
      <c r="O60" s="714"/>
      <c r="P60" s="637"/>
      <c r="Q60" s="638"/>
      <c r="R60" s="715"/>
      <c r="S60" s="716"/>
      <c r="T60" s="637"/>
      <c r="U60" s="639"/>
      <c r="V60" s="715"/>
      <c r="W60" s="716"/>
    </row>
    <row r="61" spans="1:29" ht="25" customHeight="1" thickBot="1">
      <c r="A61" s="564"/>
      <c r="F61" s="1164" t="s">
        <v>68</v>
      </c>
      <c r="G61" s="1164"/>
      <c r="H61" s="1164"/>
      <c r="I61" s="1165"/>
      <c r="J61" s="1126">
        <f>L50</f>
        <v>0</v>
      </c>
      <c r="K61" s="1126"/>
      <c r="L61" s="1126"/>
      <c r="M61" s="1126">
        <f>J61+April!M61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May</v>
      </c>
      <c r="K63" s="1188"/>
      <c r="L63" s="1189"/>
      <c r="M63" s="1182" t="str">
        <f>M58</f>
        <v>Year to Date</v>
      </c>
      <c r="N63" s="1183"/>
      <c r="O63" s="714"/>
      <c r="P63" s="637"/>
      <c r="Q63" s="638"/>
      <c r="R63" s="930"/>
      <c r="S63" s="931"/>
      <c r="T63" s="637"/>
      <c r="U63" s="639"/>
      <c r="V63" s="930"/>
      <c r="W63" s="931"/>
    </row>
    <row r="64" spans="1:29" ht="25" customHeight="1">
      <c r="F64" s="1184" t="str">
        <f>M3</f>
        <v>CUPE Per Capita</v>
      </c>
      <c r="G64" s="1185"/>
      <c r="H64" s="1185"/>
      <c r="I64" s="1186"/>
      <c r="J64" s="966">
        <f>M50</f>
        <v>0</v>
      </c>
      <c r="K64" s="966"/>
      <c r="L64" s="966"/>
      <c r="M64" s="1104">
        <f>J64+April!M64</f>
        <v>0</v>
      </c>
      <c r="N64" s="1104"/>
      <c r="O64" s="714"/>
      <c r="P64" s="637"/>
      <c r="Q64" s="638"/>
      <c r="R64" s="930"/>
      <c r="S64" s="931"/>
      <c r="T64" s="637"/>
      <c r="U64" s="639"/>
      <c r="V64" s="930"/>
      <c r="W64" s="931"/>
    </row>
    <row r="65" spans="1:23" ht="25" customHeight="1">
      <c r="F65" s="1184" t="str">
        <f>N3</f>
        <v>Affiliation Fees</v>
      </c>
      <c r="G65" s="1185"/>
      <c r="H65" s="1185"/>
      <c r="I65" s="1186"/>
      <c r="J65" s="948">
        <f>N50</f>
        <v>0</v>
      </c>
      <c r="K65" s="948"/>
      <c r="L65" s="948"/>
      <c r="M65" s="1169">
        <f>J65+April!M65</f>
        <v>0</v>
      </c>
      <c r="N65" s="1169"/>
      <c r="O65" s="714"/>
      <c r="P65" s="637"/>
      <c r="Q65" s="638"/>
      <c r="R65" s="930"/>
      <c r="S65" s="931"/>
      <c r="T65" s="637"/>
      <c r="U65" s="639"/>
      <c r="V65" s="930"/>
      <c r="W65" s="931"/>
    </row>
    <row r="66" spans="1:23" ht="25" customHeight="1">
      <c r="F66" s="1184" t="str">
        <f>O3</f>
        <v>Salaries</v>
      </c>
      <c r="G66" s="1185"/>
      <c r="H66" s="1185"/>
      <c r="I66" s="1186"/>
      <c r="J66" s="948">
        <f>O50</f>
        <v>0</v>
      </c>
      <c r="K66" s="948"/>
      <c r="L66" s="948"/>
      <c r="M66" s="1169">
        <f>J66+April!M66</f>
        <v>0</v>
      </c>
      <c r="N66" s="1169"/>
      <c r="O66" s="714"/>
      <c r="P66" s="637"/>
      <c r="Q66" s="638"/>
      <c r="R66" s="930"/>
      <c r="S66" s="931"/>
      <c r="T66" s="637"/>
      <c r="U66" s="639"/>
      <c r="V66" s="930"/>
      <c r="W66" s="931"/>
    </row>
    <row r="67" spans="1:23" ht="25" customHeight="1">
      <c r="F67" s="1184" t="str">
        <f>P3</f>
        <v>Operating Expenses</v>
      </c>
      <c r="G67" s="1185"/>
      <c r="H67" s="1185"/>
      <c r="I67" s="1186"/>
      <c r="J67" s="948">
        <f>P50</f>
        <v>0</v>
      </c>
      <c r="K67" s="948"/>
      <c r="L67" s="948"/>
      <c r="M67" s="1169">
        <f>J67+April!M67</f>
        <v>0</v>
      </c>
      <c r="N67" s="1169"/>
      <c r="O67" s="714"/>
      <c r="P67" s="637"/>
      <c r="Q67" s="638"/>
      <c r="R67" s="930"/>
      <c r="S67" s="931"/>
      <c r="T67" s="637"/>
      <c r="U67" s="639"/>
      <c r="V67" s="930"/>
      <c r="W67" s="931"/>
    </row>
    <row r="68" spans="1:23" ht="25" customHeight="1">
      <c r="A68" s="936"/>
      <c r="B68" s="936"/>
      <c r="C68" s="936"/>
      <c r="D68" s="936"/>
      <c r="E68" s="748"/>
      <c r="F68" s="1184" t="str">
        <f>Q3</f>
        <v>Special Purchases</v>
      </c>
      <c r="G68" s="1185"/>
      <c r="H68" s="1185"/>
      <c r="I68" s="1186"/>
      <c r="J68" s="948">
        <f>Q50</f>
        <v>0</v>
      </c>
      <c r="K68" s="948"/>
      <c r="L68" s="948"/>
      <c r="M68" s="1169">
        <f>J68+April!M68</f>
        <v>0</v>
      </c>
      <c r="N68" s="1169"/>
      <c r="O68" s="714"/>
      <c r="P68" s="637"/>
      <c r="Q68" s="638"/>
      <c r="R68" s="930"/>
      <c r="S68" s="931"/>
      <c r="T68" s="637"/>
      <c r="U68" s="639"/>
      <c r="V68" s="930"/>
      <c r="W68" s="931"/>
    </row>
    <row r="69" spans="1:23" ht="25" customHeight="1">
      <c r="F69" s="1184" t="str">
        <f>R3</f>
        <v>Executive Expenses</v>
      </c>
      <c r="G69" s="1185"/>
      <c r="H69" s="1185"/>
      <c r="I69" s="1186"/>
      <c r="J69" s="948">
        <f>R50</f>
        <v>0</v>
      </c>
      <c r="K69" s="948"/>
      <c r="L69" s="948"/>
      <c r="M69" s="1169">
        <f>J69+April!M69</f>
        <v>0</v>
      </c>
      <c r="N69" s="1169"/>
      <c r="O69" s="714"/>
      <c r="P69" s="637"/>
      <c r="Q69" s="638"/>
      <c r="R69" s="930"/>
      <c r="S69" s="931"/>
      <c r="T69" s="637"/>
      <c r="U69" s="639"/>
      <c r="V69" s="930"/>
      <c r="W69" s="931"/>
    </row>
    <row r="70" spans="1:23" ht="25" customHeight="1">
      <c r="F70" s="1184" t="str">
        <f>S3</f>
        <v>Bargaining Expenses</v>
      </c>
      <c r="G70" s="1185"/>
      <c r="H70" s="1185"/>
      <c r="I70" s="1186"/>
      <c r="J70" s="948">
        <f>S50</f>
        <v>0</v>
      </c>
      <c r="K70" s="948"/>
      <c r="L70" s="948"/>
      <c r="M70" s="1169">
        <f>J70+April!M70</f>
        <v>0</v>
      </c>
      <c r="N70" s="1169"/>
      <c r="O70" s="714"/>
      <c r="P70" s="637"/>
      <c r="Q70" s="638"/>
      <c r="R70" s="930"/>
      <c r="S70" s="931"/>
      <c r="T70" s="637"/>
      <c r="U70" s="639"/>
      <c r="V70" s="930"/>
      <c r="W70" s="931"/>
    </row>
    <row r="71" spans="1:23" ht="25" customHeight="1">
      <c r="F71" s="1184" t="str">
        <f>T3</f>
        <v>Grievances/ Arbitration</v>
      </c>
      <c r="G71" s="1185"/>
      <c r="H71" s="1185"/>
      <c r="I71" s="1186"/>
      <c r="J71" s="948">
        <f>T50</f>
        <v>0</v>
      </c>
      <c r="K71" s="948"/>
      <c r="L71" s="948"/>
      <c r="M71" s="1169">
        <f>J71+April!M71</f>
        <v>0</v>
      </c>
      <c r="N71" s="1169"/>
      <c r="O71" s="714"/>
      <c r="P71" s="637"/>
      <c r="Q71" s="638"/>
      <c r="R71" s="930"/>
      <c r="S71" s="931"/>
      <c r="T71" s="637"/>
      <c r="U71" s="639"/>
      <c r="V71" s="930"/>
      <c r="W71" s="931"/>
    </row>
    <row r="72" spans="1:23" ht="25" customHeight="1">
      <c r="F72" s="1184" t="str">
        <f>U3</f>
        <v>Committee Expenses</v>
      </c>
      <c r="G72" s="1185"/>
      <c r="H72" s="1185"/>
      <c r="I72" s="1186"/>
      <c r="J72" s="948">
        <f>U50</f>
        <v>0</v>
      </c>
      <c r="K72" s="948"/>
      <c r="L72" s="948"/>
      <c r="M72" s="1169">
        <f>J72+April!M72</f>
        <v>0</v>
      </c>
      <c r="N72" s="1169"/>
      <c r="O72" s="714"/>
      <c r="P72" s="637"/>
      <c r="Q72" s="638"/>
      <c r="R72" s="930"/>
      <c r="S72" s="931"/>
      <c r="T72" s="637"/>
      <c r="U72" s="639"/>
      <c r="V72" s="930"/>
      <c r="W72" s="931"/>
    </row>
    <row r="73" spans="1:23" ht="25" customHeight="1">
      <c r="F73" s="1184" t="str">
        <f>V3</f>
        <v>CUPE ONLY Conventions/ Conferences</v>
      </c>
      <c r="G73" s="1185"/>
      <c r="H73" s="1185"/>
      <c r="I73" s="1186"/>
      <c r="J73" s="948">
        <f>V50</f>
        <v>0</v>
      </c>
      <c r="K73" s="948"/>
      <c r="L73" s="948"/>
      <c r="M73" s="1169">
        <f>J73+April!M73</f>
        <v>0</v>
      </c>
      <c r="N73" s="1169"/>
      <c r="O73" s="714"/>
      <c r="P73" s="637"/>
      <c r="Q73" s="638"/>
      <c r="R73" s="930"/>
      <c r="S73" s="931"/>
      <c r="T73" s="637"/>
      <c r="U73" s="639"/>
      <c r="V73" s="930"/>
      <c r="W73" s="931"/>
    </row>
    <row r="74" spans="1:23" ht="25" customHeight="1">
      <c r="F74" s="1184" t="str">
        <f>W3</f>
        <v>Education</v>
      </c>
      <c r="G74" s="1185"/>
      <c r="H74" s="1185"/>
      <c r="I74" s="1186"/>
      <c r="J74" s="948">
        <f>W50</f>
        <v>0</v>
      </c>
      <c r="K74" s="948"/>
      <c r="L74" s="948"/>
      <c r="M74" s="1169">
        <f>J74+April!M74</f>
        <v>0</v>
      </c>
      <c r="N74" s="1169"/>
      <c r="O74" s="714"/>
      <c r="P74" s="637"/>
      <c r="Q74" s="638"/>
      <c r="R74" s="930"/>
      <c r="S74" s="931"/>
      <c r="T74" s="637"/>
      <c r="U74" s="639"/>
      <c r="V74" s="930"/>
      <c r="W74" s="931"/>
    </row>
    <row r="75" spans="1:23" ht="29.25" customHeight="1">
      <c r="F75" s="1184" t="str">
        <f>X3</f>
        <v>Contributions/ Donations</v>
      </c>
      <c r="G75" s="1185"/>
      <c r="H75" s="1185"/>
      <c r="I75" s="1186"/>
      <c r="J75" s="948">
        <f>X50</f>
        <v>0</v>
      </c>
      <c r="K75" s="948"/>
      <c r="L75" s="948"/>
      <c r="M75" s="1169">
        <f>J75+April!M75</f>
        <v>0</v>
      </c>
      <c r="N75" s="1169"/>
      <c r="O75" s="714"/>
      <c r="P75" s="637"/>
      <c r="Q75" s="638"/>
      <c r="R75" s="930"/>
      <c r="S75" s="931"/>
      <c r="T75" s="637"/>
      <c r="U75" s="639"/>
      <c r="V75" s="930"/>
      <c r="W75" s="931"/>
    </row>
    <row r="76" spans="1:23" ht="24.75" customHeight="1" thickBot="1">
      <c r="F76" s="1198" t="str">
        <f>Y3</f>
        <v>Other</v>
      </c>
      <c r="G76" s="1199"/>
      <c r="H76" s="1199"/>
      <c r="I76" s="1200"/>
      <c r="J76" s="1031">
        <f>Y50</f>
        <v>0</v>
      </c>
      <c r="K76" s="1031"/>
      <c r="L76" s="1031"/>
      <c r="M76" s="1206">
        <f>J76+April!M76</f>
        <v>0</v>
      </c>
      <c r="N76" s="1206"/>
      <c r="O76" s="714"/>
      <c r="P76" s="637"/>
      <c r="Q76" s="638"/>
      <c r="R76" s="930"/>
      <c r="S76" s="931"/>
      <c r="T76" s="637"/>
      <c r="U76" s="639"/>
      <c r="V76" s="930"/>
      <c r="W76" s="931"/>
    </row>
    <row r="77" spans="1:23" ht="24.75" customHeight="1" thickBot="1">
      <c r="F77" s="1201" t="s">
        <v>108</v>
      </c>
      <c r="G77" s="1202"/>
      <c r="H77" s="1202"/>
      <c r="I77" s="1203"/>
      <c r="J77" s="1068">
        <f>SUM(J64:L76)</f>
        <v>0</v>
      </c>
      <c r="K77" s="1069"/>
      <c r="L77" s="1070"/>
      <c r="M77" s="1068">
        <f>SUM(M64:M76)</f>
        <v>0</v>
      </c>
      <c r="N77" s="1071"/>
      <c r="O77" s="714"/>
      <c r="P77" s="637"/>
      <c r="Q77" s="638"/>
      <c r="R77" s="715"/>
      <c r="S77" s="716"/>
      <c r="T77" s="637"/>
      <c r="U77" s="639"/>
      <c r="V77" s="715"/>
      <c r="W77" s="716"/>
    </row>
    <row r="78" spans="1:23" ht="24.75" customHeight="1" thickBot="1">
      <c r="F78" s="1204" t="s">
        <v>109</v>
      </c>
      <c r="G78" s="1205"/>
      <c r="H78" s="1205"/>
      <c r="I78" s="1205"/>
      <c r="J78" s="1073">
        <f>Z50</f>
        <v>0</v>
      </c>
      <c r="K78" s="1074"/>
      <c r="L78" s="1074"/>
      <c r="M78" s="1194">
        <f>J78+April!M78</f>
        <v>0</v>
      </c>
      <c r="N78" s="1194"/>
      <c r="O78" s="714"/>
      <c r="P78" s="637"/>
      <c r="Q78" s="638"/>
      <c r="R78" s="715"/>
      <c r="S78" s="716"/>
      <c r="T78" s="637"/>
      <c r="U78" s="639"/>
      <c r="V78" s="715"/>
      <c r="W78" s="716"/>
    </row>
    <row r="79" spans="1:23" ht="24.75" customHeight="1" thickBot="1">
      <c r="B79" s="641"/>
      <c r="C79" s="641"/>
      <c r="D79" s="641"/>
      <c r="E79" s="641"/>
      <c r="F79" s="1201" t="s">
        <v>110</v>
      </c>
      <c r="G79" s="1202"/>
      <c r="H79" s="1202"/>
      <c r="I79" s="1203"/>
      <c r="J79" s="1028">
        <f>J78+J77</f>
        <v>0</v>
      </c>
      <c r="K79" s="1029"/>
      <c r="L79" s="1030"/>
      <c r="M79" s="1028">
        <f>J79+April!M79</f>
        <v>0</v>
      </c>
      <c r="N79" s="1050"/>
      <c r="O79" s="714"/>
      <c r="P79" s="637"/>
      <c r="Q79" s="638"/>
      <c r="R79" s="930"/>
      <c r="S79" s="931"/>
      <c r="T79" s="637"/>
      <c r="U79" s="639"/>
      <c r="V79" s="930"/>
      <c r="W79" s="931"/>
    </row>
    <row r="80" spans="1:23" ht="24.75" customHeight="1" thickBot="1">
      <c r="B80" s="641"/>
      <c r="C80" s="641"/>
      <c r="D80" s="641"/>
      <c r="E80" s="641"/>
      <c r="F80" s="1195" t="s">
        <v>416</v>
      </c>
      <c r="G80" s="1196"/>
      <c r="H80" s="1196"/>
      <c r="I80" s="1197"/>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191" t="str">
        <f>Jan!F81</f>
        <v>Surplus (Deficit) for the Period:</v>
      </c>
      <c r="G81" s="1192"/>
      <c r="H81" s="1192"/>
      <c r="I81" s="1193"/>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209" t="s">
        <v>15</v>
      </c>
      <c r="G82" s="1210"/>
      <c r="H82" s="1210"/>
      <c r="I82" s="1210"/>
      <c r="J82" s="1210"/>
      <c r="K82" s="1210"/>
      <c r="L82" s="1211"/>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54"/>
      <c r="R91" s="1095"/>
      <c r="S91" s="1096"/>
      <c r="T91" s="655"/>
      <c r="U91" s="656"/>
      <c r="V91" s="1174"/>
      <c r="W91" s="944"/>
    </row>
    <row r="92" spans="1:24" ht="23.25" customHeight="1" thickBot="1">
      <c r="A92" s="1032"/>
      <c r="B92" s="1033"/>
      <c r="C92" s="1033"/>
      <c r="D92" s="1033"/>
      <c r="E92" s="1033"/>
      <c r="F92" s="1034"/>
      <c r="G92" s="657"/>
      <c r="H92" s="658"/>
      <c r="I92" s="744"/>
      <c r="J92" s="659"/>
      <c r="K92" s="730"/>
      <c r="L92" s="1026"/>
      <c r="M92" s="1027"/>
      <c r="N92" s="1101">
        <f t="shared" ref="N92:N97" si="9">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9"/>
        <v>0</v>
      </c>
      <c r="O93" s="1022"/>
      <c r="P93" s="663"/>
      <c r="Q93" s="1135" t="s">
        <v>120</v>
      </c>
      <c r="R93" s="1136"/>
      <c r="S93" s="1137"/>
      <c r="T93" s="697">
        <f>T55+T56-T92</f>
        <v>0</v>
      </c>
    </row>
    <row r="94" spans="1:24" ht="23.25" customHeight="1">
      <c r="A94" s="1032"/>
      <c r="B94" s="1033"/>
      <c r="C94" s="1033"/>
      <c r="D94" s="1033"/>
      <c r="E94" s="1033"/>
      <c r="F94" s="1034"/>
      <c r="G94" s="657"/>
      <c r="H94" s="665"/>
      <c r="I94" s="745"/>
      <c r="J94" s="659"/>
      <c r="K94" s="730"/>
      <c r="L94" s="1026"/>
      <c r="M94" s="1027"/>
      <c r="N94" s="1101">
        <f t="shared" si="9"/>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9"/>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9"/>
        <v>0</v>
      </c>
      <c r="O96" s="1022"/>
      <c r="P96" s="698"/>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9"/>
        <v>0</v>
      </c>
      <c r="O97" s="1022"/>
      <c r="P97" s="660"/>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5.5">
      <c r="L99" s="672"/>
    </row>
    <row r="101" spans="1:20">
      <c r="L101" s="671"/>
    </row>
    <row r="102" spans="1:20">
      <c r="L102" s="671"/>
    </row>
    <row r="103" spans="1:20">
      <c r="L103" s="671"/>
    </row>
    <row r="104" spans="1:20">
      <c r="L104" s="671"/>
    </row>
    <row r="105" spans="1:20">
      <c r="L105" s="671"/>
      <c r="M105" s="671"/>
    </row>
    <row r="107" spans="1:20" ht="15.5">
      <c r="L107" s="672"/>
    </row>
    <row r="108" spans="1:20" ht="15.5">
      <c r="B108" s="673"/>
      <c r="C108" s="673"/>
      <c r="D108" s="673"/>
      <c r="E108" s="673"/>
      <c r="F108" s="673"/>
      <c r="G108" s="673"/>
      <c r="H108" s="673"/>
      <c r="I108" s="673"/>
      <c r="J108" s="673"/>
      <c r="K108" s="673"/>
      <c r="L108" s="673"/>
    </row>
    <row r="109" spans="1:20" ht="15.5">
      <c r="B109" s="673"/>
      <c r="C109" s="673"/>
      <c r="D109" s="673"/>
      <c r="E109" s="673"/>
      <c r="F109" s="673"/>
      <c r="G109" s="673"/>
      <c r="H109" s="673"/>
      <c r="I109" s="673"/>
      <c r="J109" s="673"/>
      <c r="K109" s="673"/>
      <c r="L109" s="673"/>
    </row>
    <row r="110" spans="1:20" ht="15.5">
      <c r="B110" s="673"/>
      <c r="C110" s="673"/>
      <c r="D110" s="673"/>
      <c r="E110" s="673"/>
      <c r="F110" s="673"/>
      <c r="G110" s="673"/>
      <c r="H110" s="673"/>
      <c r="I110" s="673"/>
      <c r="J110" s="673"/>
      <c r="K110" s="673"/>
      <c r="L110" s="673"/>
    </row>
  </sheetData>
  <sheetProtection algorithmName="SHA-512" hashValue="fyPohNv/8KXoJ6HRnRbcCLlC+T+i45qPLinE+Y6ohJ+b1TzjqY1LvASDmt7XmizL20KecScUGramWuf7Fcg+og==" saltValue="2/pOrH0I5E1WskzipCHwGg==" spinCount="100000" sheet="1" formatCells="0" formatColumns="0" formatRows="0" insertColumns="0" insertRows="0" insertHyperlinks="0" deleteRows="0"/>
  <mergeCells count="259">
    <mergeCell ref="X51:Y51"/>
    <mergeCell ref="Q52:R52"/>
    <mergeCell ref="S52:T52"/>
    <mergeCell ref="F77:I77"/>
    <mergeCell ref="J77:L77"/>
    <mergeCell ref="M77:N77"/>
    <mergeCell ref="F78:I78"/>
    <mergeCell ref="J78:L78"/>
    <mergeCell ref="M78:N78"/>
    <mergeCell ref="F68:I68"/>
    <mergeCell ref="F69:I69"/>
    <mergeCell ref="F70:I70"/>
    <mergeCell ref="F71:I71"/>
    <mergeCell ref="F72:I72"/>
    <mergeCell ref="F73:I73"/>
    <mergeCell ref="F74:I74"/>
    <mergeCell ref="F75:I75"/>
    <mergeCell ref="F76:I76"/>
    <mergeCell ref="M71:N71"/>
    <mergeCell ref="J62:L62"/>
    <mergeCell ref="J63:L63"/>
    <mergeCell ref="J67:L67"/>
    <mergeCell ref="F65:I65"/>
    <mergeCell ref="F66:I66"/>
    <mergeCell ref="E50:F50"/>
    <mergeCell ref="G51:I51"/>
    <mergeCell ref="F55:H55"/>
    <mergeCell ref="F59:I59"/>
    <mergeCell ref="F58:I58"/>
    <mergeCell ref="F60:I60"/>
    <mergeCell ref="F61:I61"/>
    <mergeCell ref="F62:I62"/>
    <mergeCell ref="F63:I63"/>
    <mergeCell ref="E41:F41"/>
    <mergeCell ref="E42:F42"/>
    <mergeCell ref="E43:F43"/>
    <mergeCell ref="E44:F44"/>
    <mergeCell ref="E45:F45"/>
    <mergeCell ref="E46:F46"/>
    <mergeCell ref="E47:F47"/>
    <mergeCell ref="E48:F48"/>
    <mergeCell ref="E49:F49"/>
    <mergeCell ref="E32:F32"/>
    <mergeCell ref="E33:F33"/>
    <mergeCell ref="E34:F34"/>
    <mergeCell ref="E35:F35"/>
    <mergeCell ref="E36:F36"/>
    <mergeCell ref="E37:F37"/>
    <mergeCell ref="E38:F38"/>
    <mergeCell ref="E39:F39"/>
    <mergeCell ref="E40:F40"/>
    <mergeCell ref="E23:F23"/>
    <mergeCell ref="E24:F24"/>
    <mergeCell ref="E25:F25"/>
    <mergeCell ref="E26:F26"/>
    <mergeCell ref="E27:F27"/>
    <mergeCell ref="E28:F28"/>
    <mergeCell ref="E29:F29"/>
    <mergeCell ref="E30:F30"/>
    <mergeCell ref="E31:F31"/>
    <mergeCell ref="E14:F14"/>
    <mergeCell ref="E15:F15"/>
    <mergeCell ref="E16:F16"/>
    <mergeCell ref="E17:F17"/>
    <mergeCell ref="E18:F18"/>
    <mergeCell ref="E19:F19"/>
    <mergeCell ref="E20:F20"/>
    <mergeCell ref="E21:F21"/>
    <mergeCell ref="E22:F22"/>
    <mergeCell ref="E3:F3"/>
    <mergeCell ref="G2:I2"/>
    <mergeCell ref="G1:I1"/>
    <mergeCell ref="E4:F4"/>
    <mergeCell ref="E5:F5"/>
    <mergeCell ref="E6:F6"/>
    <mergeCell ref="E7:F7"/>
    <mergeCell ref="E8:F8"/>
    <mergeCell ref="E9:F9"/>
    <mergeCell ref="A59:D59"/>
    <mergeCell ref="J51:L51"/>
    <mergeCell ref="E10:F10"/>
    <mergeCell ref="E11:F11"/>
    <mergeCell ref="E12:F12"/>
    <mergeCell ref="E13:F13"/>
    <mergeCell ref="N89:O90"/>
    <mergeCell ref="N95:O95"/>
    <mergeCell ref="A93:F93"/>
    <mergeCell ref="A92:F92"/>
    <mergeCell ref="A88:O88"/>
    <mergeCell ref="A91:F91"/>
    <mergeCell ref="N91:O91"/>
    <mergeCell ref="M85:N85"/>
    <mergeCell ref="L89:M90"/>
    <mergeCell ref="L91:M91"/>
    <mergeCell ref="J64:L64"/>
    <mergeCell ref="M68:N68"/>
    <mergeCell ref="M69:N69"/>
    <mergeCell ref="M61:N61"/>
    <mergeCell ref="M59:N59"/>
    <mergeCell ref="J68:L68"/>
    <mergeCell ref="M65:N65"/>
    <mergeCell ref="J81:L81"/>
    <mergeCell ref="T97:T98"/>
    <mergeCell ref="N96:O96"/>
    <mergeCell ref="L92:M92"/>
    <mergeCell ref="N92:O92"/>
    <mergeCell ref="L98:M98"/>
    <mergeCell ref="L93:M93"/>
    <mergeCell ref="N93:O93"/>
    <mergeCell ref="L95:M95"/>
    <mergeCell ref="R91:S91"/>
    <mergeCell ref="Q94:T96"/>
    <mergeCell ref="Q93:S93"/>
    <mergeCell ref="N94:O94"/>
    <mergeCell ref="Q92:S92"/>
    <mergeCell ref="L94:M94"/>
    <mergeCell ref="N98:O98"/>
    <mergeCell ref="L96:M96"/>
    <mergeCell ref="Q97:S97"/>
    <mergeCell ref="Q98:S98"/>
    <mergeCell ref="A98:F98"/>
    <mergeCell ref="A95:F95"/>
    <mergeCell ref="A94:F94"/>
    <mergeCell ref="A97:F97"/>
    <mergeCell ref="J70:L70"/>
    <mergeCell ref="F85:L85"/>
    <mergeCell ref="A89:F90"/>
    <mergeCell ref="G89:G90"/>
    <mergeCell ref="H89:H90"/>
    <mergeCell ref="J89:J90"/>
    <mergeCell ref="J76:L76"/>
    <mergeCell ref="F87:L87"/>
    <mergeCell ref="J72:L72"/>
    <mergeCell ref="F82:L82"/>
    <mergeCell ref="J73:L73"/>
    <mergeCell ref="J79:L79"/>
    <mergeCell ref="J71:L71"/>
    <mergeCell ref="F81:I81"/>
    <mergeCell ref="F79:I79"/>
    <mergeCell ref="F67:I67"/>
    <mergeCell ref="R67:S67"/>
    <mergeCell ref="R66:S66"/>
    <mergeCell ref="A96:F96"/>
    <mergeCell ref="L97:M97"/>
    <mergeCell ref="A68:D68"/>
    <mergeCell ref="N97:O97"/>
    <mergeCell ref="M73:N73"/>
    <mergeCell ref="M75:N75"/>
    <mergeCell ref="M72:N72"/>
    <mergeCell ref="F80:I80"/>
    <mergeCell ref="J80:L80"/>
    <mergeCell ref="R80:S80"/>
    <mergeCell ref="Q57:S57"/>
    <mergeCell ref="Q51:R51"/>
    <mergeCell ref="U92:W92"/>
    <mergeCell ref="R87:S87"/>
    <mergeCell ref="R86:S86"/>
    <mergeCell ref="V68:W68"/>
    <mergeCell ref="V71:W71"/>
    <mergeCell ref="V66:W66"/>
    <mergeCell ref="V67:W67"/>
    <mergeCell ref="V70:W70"/>
    <mergeCell ref="V72:W72"/>
    <mergeCell ref="R68:S68"/>
    <mergeCell ref="R69:S69"/>
    <mergeCell ref="R70:S70"/>
    <mergeCell ref="R71:S71"/>
    <mergeCell ref="R72:S72"/>
    <mergeCell ref="V86:W86"/>
    <mergeCell ref="V85:W85"/>
    <mergeCell ref="R81:S81"/>
    <mergeCell ref="R79:S79"/>
    <mergeCell ref="R85:S85"/>
    <mergeCell ref="V84:W84"/>
    <mergeCell ref="V79:W79"/>
    <mergeCell ref="V81:W81"/>
    <mergeCell ref="V91:W91"/>
    <mergeCell ref="R84:S84"/>
    <mergeCell ref="V83:W83"/>
    <mergeCell ref="V59:W59"/>
    <mergeCell ref="V61:W61"/>
    <mergeCell ref="V62:W62"/>
    <mergeCell ref="V74:W74"/>
    <mergeCell ref="A58:D58"/>
    <mergeCell ref="A51:D51"/>
    <mergeCell ref="A63:D63"/>
    <mergeCell ref="J55:L55"/>
    <mergeCell ref="J69:L69"/>
    <mergeCell ref="J59:L59"/>
    <mergeCell ref="J61:L61"/>
    <mergeCell ref="J60:L60"/>
    <mergeCell ref="M60:N60"/>
    <mergeCell ref="R59:S59"/>
    <mergeCell ref="R62:S62"/>
    <mergeCell ref="P54:S54"/>
    <mergeCell ref="R61:S61"/>
    <mergeCell ref="R63:S63"/>
    <mergeCell ref="R64:S64"/>
    <mergeCell ref="M64:N64"/>
    <mergeCell ref="R65:S65"/>
    <mergeCell ref="M74:N74"/>
    <mergeCell ref="M66:N66"/>
    <mergeCell ref="V87:W87"/>
    <mergeCell ref="V88:W88"/>
    <mergeCell ref="R90:S90"/>
    <mergeCell ref="R89:S89"/>
    <mergeCell ref="V89:W89"/>
    <mergeCell ref="V90:W90"/>
    <mergeCell ref="R88:S88"/>
    <mergeCell ref="R83:S83"/>
    <mergeCell ref="V82:W82"/>
    <mergeCell ref="M62:N62"/>
    <mergeCell ref="F64:I64"/>
    <mergeCell ref="J1:Y1"/>
    <mergeCell ref="J74:L74"/>
    <mergeCell ref="V64:W64"/>
    <mergeCell ref="V65:W65"/>
    <mergeCell ref="M2:Y2"/>
    <mergeCell ref="V69:W69"/>
    <mergeCell ref="V75:W75"/>
    <mergeCell ref="V73:W73"/>
    <mergeCell ref="V63:W63"/>
    <mergeCell ref="U57:W57"/>
    <mergeCell ref="V58:W58"/>
    <mergeCell ref="J75:L75"/>
    <mergeCell ref="S51:T51"/>
    <mergeCell ref="R58:S58"/>
    <mergeCell ref="Q56:S56"/>
    <mergeCell ref="M55:N55"/>
    <mergeCell ref="P55:S55"/>
    <mergeCell ref="M54:N54"/>
    <mergeCell ref="M51:O51"/>
    <mergeCell ref="M58:N58"/>
    <mergeCell ref="M57:N57"/>
    <mergeCell ref="R75:S75"/>
    <mergeCell ref="V80:W80"/>
    <mergeCell ref="M80:N80"/>
    <mergeCell ref="A57:D57"/>
    <mergeCell ref="A82:D82"/>
    <mergeCell ref="A2:B2"/>
    <mergeCell ref="F54:L54"/>
    <mergeCell ref="J2:L2"/>
    <mergeCell ref="F57:L57"/>
    <mergeCell ref="J58:L58"/>
    <mergeCell ref="C2:D2"/>
    <mergeCell ref="V76:W76"/>
    <mergeCell ref="R82:S82"/>
    <mergeCell ref="M79:N79"/>
    <mergeCell ref="M81:N81"/>
    <mergeCell ref="M76:N76"/>
    <mergeCell ref="R76:S76"/>
    <mergeCell ref="M82:N82"/>
    <mergeCell ref="M70:N70"/>
    <mergeCell ref="M67:N67"/>
    <mergeCell ref="R73:S73"/>
    <mergeCell ref="R74:S74"/>
    <mergeCell ref="J65:L65"/>
    <mergeCell ref="J66:L66"/>
    <mergeCell ref="M63:N63"/>
  </mergeCells>
  <phoneticPr fontId="0" type="noConversion"/>
  <dataValidations count="1">
    <dataValidation type="list" allowBlank="1" showInputMessage="1" showErrorMessage="1" sqref="C4:C49" xr:uid="{00000000-0002-0000-0500-000000000000}">
      <formula1>$AC$1:$AC$3</formula1>
    </dataValidation>
  </dataValidations>
  <hyperlinks>
    <hyperlink ref="J3" location="GLOSSARY!A3" display="CORE DUES" xr:uid="{5B911FED-1342-44F5-9B99-18A2ABE4C133}"/>
    <hyperlink ref="P3" location="GLOSSARY!A10" display="Operating Expenses" xr:uid="{FE868197-48AA-43B8-87A8-8FA2F8F3F17D}"/>
    <hyperlink ref="R3" location="GLOSSARY!A12" display="Executive Expenses" xr:uid="{5DF7C7B4-DABD-4124-A42A-E52A65336EA9}"/>
    <hyperlink ref="S3" location="GLOSSARY!A13" display="Bargaining Expenses" xr:uid="{C8404012-829F-4AA8-8735-676B6F90A1AA}"/>
    <hyperlink ref="T3" location="GLOSSARY!A14" display="Grievances/ Arbitration" xr:uid="{14EEAC66-4534-4AA4-8570-22E0A333F4E6}"/>
    <hyperlink ref="V3" location="GLOSSARY!A16" display="CUPE ONLY Conventions/ Conferences" xr:uid="{9E729B70-B525-4089-A0D3-113836C94E95}"/>
    <hyperlink ref="Y3" location="GLOSSARY!A19" display="Other" xr:uid="{24D75DB6-4AF9-4D12-8455-8DA49F30B98D}"/>
    <hyperlink ref="Q3" location="GLOSSARY!A11" display="Special Purchases" xr:uid="{C6132AF8-97A1-472F-A63D-1D1F99AF0624}"/>
    <hyperlink ref="U3" location="GLOSSARY!A15" display="Committee Expenses" xr:uid="{85017C84-41B6-44DC-954D-8355166D8356}"/>
    <hyperlink ref="W3" location="GLOSSARY!A17" display="Education" xr:uid="{7AA7CF72-9DA0-43AE-B085-550C613DBF4C}"/>
    <hyperlink ref="X3" location="GLOSSARY!A18" display="Contributions/ Donations" xr:uid="{1EE17FAB-E3BA-4E53-AD8D-265A3F23149B}"/>
    <hyperlink ref="O3" location="GLOSSARY!A9" display="Salaries" xr:uid="{61EC4A8E-894B-42A5-A02C-8F72DD459DDA}"/>
    <hyperlink ref="K3" location="GLOSSARY!A4" display="OTHER" xr:uid="{C8B42294-F1D0-4EE3-BC4E-65FFBE494326}"/>
    <hyperlink ref="Z3" location="Glossary!A20" display="Other" xr:uid="{D5E28110-EB14-4648-873C-72A0BD63E39D}"/>
    <hyperlink ref="L3" location="GLOSSARY!A5" display="NON CORE DUES" xr:uid="{7DBC39D1-CF8B-428A-BD35-6EF81CFDA321}"/>
    <hyperlink ref="M3" location="GLOSSARY!A7" display="CUPE Per Capita" xr:uid="{69E99865-85CC-4952-A8B6-8C1314F75D68}"/>
    <hyperlink ref="N3" location="GLOSSARY!A8" display="Affiliation Fees" xr:uid="{4A448957-0F63-4AD8-B686-FB7F10D47881}"/>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AD120"/>
  <sheetViews>
    <sheetView showGridLines="0" showZeros="0" topLeftCell="A55"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135</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2.5" customHeight="1">
      <c r="A4" s="571"/>
      <c r="B4" s="572"/>
      <c r="C4" s="573"/>
      <c r="D4" s="762"/>
      <c r="E4" s="1159"/>
      <c r="F4" s="1160"/>
      <c r="G4" s="574">
        <f t="shared" ref="G4:G9" si="0">SUM(J4:L4)</f>
        <v>0</v>
      </c>
      <c r="H4" s="575">
        <f t="shared" ref="H4:H19" si="1">SUM(M4:Y4)</f>
        <v>0</v>
      </c>
      <c r="I4" s="760">
        <f>Z4</f>
        <v>0</v>
      </c>
      <c r="J4" s="578"/>
      <c r="K4" s="732"/>
      <c r="L4" s="584"/>
      <c r="M4" s="769"/>
      <c r="N4" s="770"/>
      <c r="O4" s="770"/>
      <c r="P4" s="770"/>
      <c r="Q4" s="770"/>
      <c r="R4" s="770"/>
      <c r="S4" s="770"/>
      <c r="T4" s="770"/>
      <c r="U4" s="770"/>
      <c r="V4" s="770"/>
      <c r="W4" s="579"/>
      <c r="X4" s="579"/>
      <c r="Y4" s="580"/>
      <c r="Z4" s="599"/>
      <c r="AA4" s="725"/>
      <c r="AC4" s="580"/>
    </row>
    <row r="5" spans="1:30" ht="22.5" customHeight="1">
      <c r="A5" s="595"/>
      <c r="B5" s="596"/>
      <c r="C5" s="597"/>
      <c r="D5" s="762"/>
      <c r="E5" s="1159"/>
      <c r="F5" s="1160"/>
      <c r="G5" s="574">
        <f t="shared" si="0"/>
        <v>0</v>
      </c>
      <c r="H5" s="575">
        <f t="shared" si="1"/>
        <v>0</v>
      </c>
      <c r="I5" s="760">
        <f t="shared" ref="I5:I49" si="2">Z5</f>
        <v>0</v>
      </c>
      <c r="J5" s="600"/>
      <c r="K5" s="733"/>
      <c r="L5" s="765"/>
      <c r="M5" s="771"/>
      <c r="N5" s="772"/>
      <c r="O5" s="772"/>
      <c r="P5" s="772"/>
      <c r="Q5" s="772"/>
      <c r="R5" s="772"/>
      <c r="S5" s="772"/>
      <c r="T5" s="772"/>
      <c r="U5" s="772"/>
      <c r="V5" s="772"/>
      <c r="W5" s="601"/>
      <c r="X5" s="738"/>
      <c r="Y5" s="602"/>
      <c r="Z5" s="852"/>
      <c r="AA5" s="725"/>
      <c r="AC5" s="602"/>
    </row>
    <row r="6" spans="1:30" ht="23.15" customHeight="1">
      <c r="A6" s="595"/>
      <c r="B6" s="596"/>
      <c r="C6" s="597"/>
      <c r="D6" s="762"/>
      <c r="E6" s="1159"/>
      <c r="F6" s="1160"/>
      <c r="G6" s="574">
        <f t="shared" si="0"/>
        <v>0</v>
      </c>
      <c r="H6" s="575">
        <f t="shared" si="1"/>
        <v>0</v>
      </c>
      <c r="I6" s="760">
        <f t="shared" si="2"/>
        <v>0</v>
      </c>
      <c r="J6" s="600"/>
      <c r="K6" s="733"/>
      <c r="L6" s="765"/>
      <c r="M6" s="771"/>
      <c r="N6" s="772"/>
      <c r="O6" s="772"/>
      <c r="P6" s="772"/>
      <c r="Q6" s="772"/>
      <c r="R6" s="772"/>
      <c r="S6" s="772"/>
      <c r="T6" s="772"/>
      <c r="U6" s="772"/>
      <c r="V6" s="772"/>
      <c r="W6" s="601"/>
      <c r="X6" s="601"/>
      <c r="Y6" s="602"/>
      <c r="Z6" s="599"/>
      <c r="AA6" s="725"/>
      <c r="AC6" s="602"/>
    </row>
    <row r="7" spans="1:30" ht="23.15" customHeight="1">
      <c r="A7" s="595"/>
      <c r="B7" s="596"/>
      <c r="C7" s="597"/>
      <c r="D7" s="762"/>
      <c r="E7" s="1159"/>
      <c r="F7" s="1160"/>
      <c r="G7" s="574">
        <f t="shared" si="0"/>
        <v>0</v>
      </c>
      <c r="H7" s="575">
        <f t="shared" si="1"/>
        <v>0</v>
      </c>
      <c r="I7" s="760">
        <f t="shared" si="2"/>
        <v>0</v>
      </c>
      <c r="J7" s="600"/>
      <c r="K7" s="733"/>
      <c r="L7" s="765"/>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 t="shared" si="0"/>
        <v>0</v>
      </c>
      <c r="H8" s="575">
        <f t="shared" si="1"/>
        <v>0</v>
      </c>
      <c r="I8" s="760">
        <f t="shared" si="2"/>
        <v>0</v>
      </c>
      <c r="J8" s="600"/>
      <c r="K8" s="733"/>
      <c r="L8" s="765"/>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si="0"/>
        <v>0</v>
      </c>
      <c r="H9" s="575">
        <f t="shared" si="1"/>
        <v>0</v>
      </c>
      <c r="I9" s="760">
        <f t="shared" si="2"/>
        <v>0</v>
      </c>
      <c r="J9" s="600"/>
      <c r="K9" s="733"/>
      <c r="L9" s="765"/>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SUM(J10:L10)</f>
        <v>0</v>
      </c>
      <c r="H10" s="575">
        <f t="shared" si="1"/>
        <v>0</v>
      </c>
      <c r="I10" s="760">
        <f t="shared" si="2"/>
        <v>0</v>
      </c>
      <c r="J10" s="600"/>
      <c r="K10" s="733"/>
      <c r="L10" s="765"/>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 t="shared" ref="G11:G35" si="3">SUM(J11:L11)</f>
        <v>0</v>
      </c>
      <c r="H11" s="575">
        <f t="shared" si="1"/>
        <v>0</v>
      </c>
      <c r="I11" s="760">
        <f t="shared" si="2"/>
        <v>0</v>
      </c>
      <c r="J11" s="600"/>
      <c r="K11" s="733"/>
      <c r="L11" s="765"/>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si="3"/>
        <v>0</v>
      </c>
      <c r="H12" s="575">
        <f t="shared" si="1"/>
        <v>0</v>
      </c>
      <c r="I12" s="760">
        <f t="shared" si="2"/>
        <v>0</v>
      </c>
      <c r="J12" s="600"/>
      <c r="K12" s="733"/>
      <c r="L12" s="765"/>
      <c r="M12" s="599"/>
      <c r="N12" s="600"/>
      <c r="O12" s="600"/>
      <c r="P12" s="600"/>
      <c r="Q12" s="600"/>
      <c r="R12" s="600"/>
      <c r="S12" s="600"/>
      <c r="T12" s="600"/>
      <c r="U12" s="600"/>
      <c r="V12" s="600"/>
      <c r="W12" s="601"/>
      <c r="X12" s="601"/>
      <c r="Y12" s="602"/>
      <c r="Z12" s="599"/>
      <c r="AA12" s="725"/>
      <c r="AC12" s="602"/>
    </row>
    <row r="13" spans="1:30" ht="23.15" customHeight="1">
      <c r="A13" s="595"/>
      <c r="B13" s="596"/>
      <c r="C13" s="597"/>
      <c r="D13" s="762"/>
      <c r="E13" s="1159"/>
      <c r="F13" s="1160"/>
      <c r="G13" s="574">
        <f>SUM(J13:L13)</f>
        <v>0</v>
      </c>
      <c r="H13" s="575">
        <f t="shared" si="1"/>
        <v>0</v>
      </c>
      <c r="I13" s="760">
        <f t="shared" si="2"/>
        <v>0</v>
      </c>
      <c r="J13" s="600"/>
      <c r="K13" s="733"/>
      <c r="L13" s="765"/>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3"/>
        <v>0</v>
      </c>
      <c r="H14" s="575">
        <f t="shared" si="1"/>
        <v>0</v>
      </c>
      <c r="I14" s="760">
        <f t="shared" si="2"/>
        <v>0</v>
      </c>
      <c r="J14" s="600"/>
      <c r="K14" s="733"/>
      <c r="L14" s="765"/>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 t="shared" si="3"/>
        <v>0</v>
      </c>
      <c r="H15" s="575">
        <f t="shared" si="1"/>
        <v>0</v>
      </c>
      <c r="I15" s="760">
        <f t="shared" si="2"/>
        <v>0</v>
      </c>
      <c r="J15" s="600"/>
      <c r="K15" s="733"/>
      <c r="L15" s="765"/>
      <c r="M15" s="599"/>
      <c r="N15" s="600"/>
      <c r="O15" s="600"/>
      <c r="P15" s="600"/>
      <c r="Q15" s="600"/>
      <c r="R15" s="600"/>
      <c r="S15" s="600"/>
      <c r="T15" s="600"/>
      <c r="U15" s="600"/>
      <c r="V15" s="600"/>
      <c r="W15" s="601"/>
      <c r="X15" s="601"/>
      <c r="Y15" s="602"/>
      <c r="Z15" s="599"/>
      <c r="AA15" s="725"/>
      <c r="AC15" s="602"/>
    </row>
    <row r="16" spans="1:30" ht="23.15" customHeight="1">
      <c r="A16" s="595"/>
      <c r="B16" s="596"/>
      <c r="C16" s="597"/>
      <c r="D16" s="762"/>
      <c r="E16" s="1159"/>
      <c r="F16" s="1160"/>
      <c r="G16" s="574">
        <f t="shared" si="3"/>
        <v>0</v>
      </c>
      <c r="H16" s="575">
        <f t="shared" si="1"/>
        <v>0</v>
      </c>
      <c r="I16" s="760">
        <f t="shared" si="2"/>
        <v>0</v>
      </c>
      <c r="J16" s="600"/>
      <c r="K16" s="733"/>
      <c r="L16" s="765"/>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3"/>
        <v>0</v>
      </c>
      <c r="H17" s="575">
        <f t="shared" si="1"/>
        <v>0</v>
      </c>
      <c r="I17" s="760">
        <f t="shared" si="2"/>
        <v>0</v>
      </c>
      <c r="J17" s="600"/>
      <c r="K17" s="733"/>
      <c r="L17" s="765"/>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3"/>
        <v>0</v>
      </c>
      <c r="H18" s="575">
        <f t="shared" si="1"/>
        <v>0</v>
      </c>
      <c r="I18" s="760">
        <f t="shared" si="2"/>
        <v>0</v>
      </c>
      <c r="J18" s="600"/>
      <c r="K18" s="733"/>
      <c r="L18" s="765"/>
      <c r="M18" s="599"/>
      <c r="N18" s="600"/>
      <c r="O18" s="600"/>
      <c r="P18" s="600"/>
      <c r="Q18" s="600"/>
      <c r="R18" s="600"/>
      <c r="S18" s="600"/>
      <c r="T18" s="600"/>
      <c r="U18" s="600"/>
      <c r="V18" s="600"/>
      <c r="W18" s="601"/>
      <c r="X18" s="601"/>
      <c r="Y18" s="602"/>
      <c r="Z18" s="599"/>
      <c r="AA18" s="725"/>
      <c r="AC18" s="602"/>
    </row>
    <row r="19" spans="1:29" ht="23.15" customHeight="1">
      <c r="A19" s="595"/>
      <c r="B19" s="596"/>
      <c r="C19" s="597"/>
      <c r="D19" s="762"/>
      <c r="E19" s="1159"/>
      <c r="F19" s="1160"/>
      <c r="G19" s="574">
        <f t="shared" si="3"/>
        <v>0</v>
      </c>
      <c r="H19" s="575">
        <f t="shared" si="1"/>
        <v>0</v>
      </c>
      <c r="I19" s="760">
        <f t="shared" si="2"/>
        <v>0</v>
      </c>
      <c r="J19" s="600"/>
      <c r="K19" s="733"/>
      <c r="L19" s="765"/>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3"/>
        <v>0</v>
      </c>
      <c r="H20" s="575">
        <f t="shared" ref="H20:H35" si="4">SUM(M20:Y20)</f>
        <v>0</v>
      </c>
      <c r="I20" s="760">
        <f t="shared" si="2"/>
        <v>0</v>
      </c>
      <c r="J20" s="600"/>
      <c r="K20" s="733"/>
      <c r="L20" s="765"/>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3"/>
        <v>0</v>
      </c>
      <c r="H21" s="575">
        <f t="shared" si="4"/>
        <v>0</v>
      </c>
      <c r="I21" s="760">
        <f t="shared" si="2"/>
        <v>0</v>
      </c>
      <c r="J21" s="600"/>
      <c r="K21" s="733"/>
      <c r="L21" s="765"/>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3"/>
        <v>0</v>
      </c>
      <c r="H22" s="575">
        <f t="shared" si="4"/>
        <v>0</v>
      </c>
      <c r="I22" s="760">
        <f t="shared" si="2"/>
        <v>0</v>
      </c>
      <c r="J22" s="600"/>
      <c r="K22" s="733"/>
      <c r="L22" s="765"/>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3"/>
        <v>0</v>
      </c>
      <c r="H23" s="575">
        <f t="shared" si="4"/>
        <v>0</v>
      </c>
      <c r="I23" s="760">
        <f t="shared" si="2"/>
        <v>0</v>
      </c>
      <c r="J23" s="600"/>
      <c r="K23" s="733"/>
      <c r="L23" s="765"/>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3"/>
        <v>0</v>
      </c>
      <c r="H24" s="575">
        <f t="shared" si="4"/>
        <v>0</v>
      </c>
      <c r="I24" s="760">
        <f t="shared" si="2"/>
        <v>0</v>
      </c>
      <c r="J24" s="600"/>
      <c r="K24" s="733"/>
      <c r="L24" s="765"/>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3"/>
        <v>0</v>
      </c>
      <c r="H25" s="575">
        <f t="shared" si="4"/>
        <v>0</v>
      </c>
      <c r="I25" s="760">
        <f t="shared" si="2"/>
        <v>0</v>
      </c>
      <c r="J25" s="600"/>
      <c r="K25" s="733"/>
      <c r="L25" s="765"/>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3"/>
        <v>0</v>
      </c>
      <c r="H26" s="575">
        <f t="shared" si="4"/>
        <v>0</v>
      </c>
      <c r="I26" s="760">
        <f t="shared" si="2"/>
        <v>0</v>
      </c>
      <c r="J26" s="600"/>
      <c r="K26" s="733"/>
      <c r="L26" s="765"/>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3"/>
        <v>0</v>
      </c>
      <c r="H27" s="575">
        <f t="shared" si="4"/>
        <v>0</v>
      </c>
      <c r="I27" s="760">
        <f t="shared" si="2"/>
        <v>0</v>
      </c>
      <c r="J27" s="600"/>
      <c r="K27" s="733"/>
      <c r="L27" s="765"/>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3"/>
        <v>0</v>
      </c>
      <c r="H28" s="575">
        <f t="shared" si="4"/>
        <v>0</v>
      </c>
      <c r="I28" s="760">
        <f t="shared" si="2"/>
        <v>0</v>
      </c>
      <c r="J28" s="600"/>
      <c r="K28" s="733"/>
      <c r="L28" s="765"/>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3"/>
        <v>0</v>
      </c>
      <c r="H29" s="575">
        <f t="shared" si="4"/>
        <v>0</v>
      </c>
      <c r="I29" s="760">
        <f t="shared" si="2"/>
        <v>0</v>
      </c>
      <c r="J29" s="600"/>
      <c r="K29" s="733"/>
      <c r="L29" s="765"/>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3"/>
        <v>0</v>
      </c>
      <c r="H30" s="575">
        <f t="shared" si="4"/>
        <v>0</v>
      </c>
      <c r="I30" s="760">
        <f t="shared" si="2"/>
        <v>0</v>
      </c>
      <c r="J30" s="600"/>
      <c r="K30" s="733"/>
      <c r="L30" s="765"/>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si="3"/>
        <v>0</v>
      </c>
      <c r="H31" s="575">
        <f t="shared" si="4"/>
        <v>0</v>
      </c>
      <c r="I31" s="760">
        <f t="shared" si="2"/>
        <v>0</v>
      </c>
      <c r="J31" s="600"/>
      <c r="K31" s="733"/>
      <c r="L31" s="765"/>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3"/>
        <v>0</v>
      </c>
      <c r="H32" s="575">
        <f t="shared" si="4"/>
        <v>0</v>
      </c>
      <c r="I32" s="760">
        <f t="shared" si="2"/>
        <v>0</v>
      </c>
      <c r="J32" s="600"/>
      <c r="K32" s="733"/>
      <c r="L32" s="765"/>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3"/>
        <v>0</v>
      </c>
      <c r="H33" s="575">
        <f t="shared" si="4"/>
        <v>0</v>
      </c>
      <c r="I33" s="760">
        <f t="shared" si="2"/>
        <v>0</v>
      </c>
      <c r="J33" s="600"/>
      <c r="K33" s="733"/>
      <c r="L33" s="765"/>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3"/>
        <v>0</v>
      </c>
      <c r="H34" s="575">
        <f t="shared" si="4"/>
        <v>0</v>
      </c>
      <c r="I34" s="760">
        <f t="shared" si="2"/>
        <v>0</v>
      </c>
      <c r="J34" s="600"/>
      <c r="K34" s="733"/>
      <c r="L34" s="765"/>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3"/>
        <v>0</v>
      </c>
      <c r="H35" s="575">
        <f t="shared" si="4"/>
        <v>0</v>
      </c>
      <c r="I35" s="760">
        <f t="shared" si="2"/>
        <v>0</v>
      </c>
      <c r="J35" s="600"/>
      <c r="K35" s="733"/>
      <c r="L35" s="765"/>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ref="G36:G46" si="5">SUM(J36:L36)</f>
        <v>0</v>
      </c>
      <c r="H36" s="575">
        <f t="shared" ref="H36:H46" si="6">SUM(M36:Y36)</f>
        <v>0</v>
      </c>
      <c r="I36" s="760">
        <f t="shared" si="2"/>
        <v>0</v>
      </c>
      <c r="J36" s="600"/>
      <c r="K36" s="733"/>
      <c r="L36" s="765"/>
      <c r="M36" s="676"/>
      <c r="N36" s="677"/>
      <c r="O36" s="677"/>
      <c r="P36" s="677"/>
      <c r="Q36" s="677"/>
      <c r="R36" s="677"/>
      <c r="S36" s="677"/>
      <c r="T36" s="677"/>
      <c r="U36" s="677"/>
      <c r="V36" s="677"/>
      <c r="W36" s="678"/>
      <c r="X36" s="678"/>
      <c r="Y36" s="675"/>
      <c r="Z36" s="599"/>
      <c r="AA36" s="725"/>
      <c r="AC36" s="675"/>
    </row>
    <row r="37" spans="1:29" ht="23.15" customHeight="1">
      <c r="A37" s="679"/>
      <c r="B37" s="680"/>
      <c r="C37" s="597"/>
      <c r="D37" s="762"/>
      <c r="E37" s="1159"/>
      <c r="F37" s="1160"/>
      <c r="G37" s="574">
        <f t="shared" si="5"/>
        <v>0</v>
      </c>
      <c r="H37" s="575">
        <f t="shared" si="6"/>
        <v>0</v>
      </c>
      <c r="I37" s="760">
        <f t="shared" si="2"/>
        <v>0</v>
      </c>
      <c r="J37" s="600"/>
      <c r="K37" s="733"/>
      <c r="L37" s="765"/>
      <c r="M37" s="676"/>
      <c r="N37" s="677"/>
      <c r="O37" s="677"/>
      <c r="P37" s="677"/>
      <c r="Q37" s="677"/>
      <c r="R37" s="677"/>
      <c r="S37" s="677"/>
      <c r="T37" s="677"/>
      <c r="U37" s="677"/>
      <c r="V37" s="677"/>
      <c r="W37" s="678"/>
      <c r="X37" s="678"/>
      <c r="Y37" s="675"/>
      <c r="Z37" s="599"/>
      <c r="AA37" s="725"/>
      <c r="AC37" s="675"/>
    </row>
    <row r="38" spans="1:29" ht="23.15" customHeight="1">
      <c r="A38" s="679"/>
      <c r="B38" s="680"/>
      <c r="C38" s="597"/>
      <c r="D38" s="762"/>
      <c r="E38" s="1159"/>
      <c r="F38" s="1160"/>
      <c r="G38" s="574">
        <f t="shared" si="5"/>
        <v>0</v>
      </c>
      <c r="H38" s="575">
        <f t="shared" si="6"/>
        <v>0</v>
      </c>
      <c r="I38" s="760">
        <f t="shared" si="2"/>
        <v>0</v>
      </c>
      <c r="J38" s="600"/>
      <c r="K38" s="733"/>
      <c r="L38" s="765"/>
      <c r="M38" s="676"/>
      <c r="N38" s="677"/>
      <c r="O38" s="677"/>
      <c r="P38" s="677"/>
      <c r="Q38" s="677"/>
      <c r="R38" s="677"/>
      <c r="S38" s="677"/>
      <c r="T38" s="677"/>
      <c r="U38" s="677"/>
      <c r="V38" s="677"/>
      <c r="W38" s="678"/>
      <c r="X38" s="678"/>
      <c r="Y38" s="675"/>
      <c r="Z38" s="599"/>
      <c r="AA38" s="725"/>
      <c r="AC38" s="675"/>
    </row>
    <row r="39" spans="1:29" ht="23.15" customHeight="1">
      <c r="A39" s="679"/>
      <c r="B39" s="680"/>
      <c r="C39" s="597"/>
      <c r="D39" s="762"/>
      <c r="E39" s="1159"/>
      <c r="F39" s="1160"/>
      <c r="G39" s="574">
        <f t="shared" si="5"/>
        <v>0</v>
      </c>
      <c r="H39" s="575">
        <f t="shared" si="6"/>
        <v>0</v>
      </c>
      <c r="I39" s="760">
        <f t="shared" si="2"/>
        <v>0</v>
      </c>
      <c r="J39" s="600"/>
      <c r="K39" s="733"/>
      <c r="L39" s="765"/>
      <c r="M39" s="676"/>
      <c r="N39" s="677"/>
      <c r="O39" s="677"/>
      <c r="P39" s="677"/>
      <c r="Q39" s="677"/>
      <c r="R39" s="677"/>
      <c r="S39" s="677"/>
      <c r="T39" s="677"/>
      <c r="U39" s="677"/>
      <c r="V39" s="677"/>
      <c r="W39" s="678"/>
      <c r="X39" s="678"/>
      <c r="Y39" s="675"/>
      <c r="Z39" s="599"/>
      <c r="AA39" s="725"/>
      <c r="AC39" s="675"/>
    </row>
    <row r="40" spans="1:29" ht="23.15" customHeight="1">
      <c r="A40" s="679"/>
      <c r="B40" s="680"/>
      <c r="C40" s="597"/>
      <c r="D40" s="762"/>
      <c r="E40" s="1159"/>
      <c r="F40" s="1160"/>
      <c r="G40" s="574">
        <f t="shared" si="5"/>
        <v>0</v>
      </c>
      <c r="H40" s="575">
        <f t="shared" si="6"/>
        <v>0</v>
      </c>
      <c r="I40" s="760">
        <f t="shared" si="2"/>
        <v>0</v>
      </c>
      <c r="J40" s="600"/>
      <c r="K40" s="733"/>
      <c r="L40" s="765"/>
      <c r="M40" s="676"/>
      <c r="N40" s="677"/>
      <c r="O40" s="677"/>
      <c r="P40" s="677"/>
      <c r="Q40" s="677"/>
      <c r="R40" s="677"/>
      <c r="S40" s="677"/>
      <c r="T40" s="677"/>
      <c r="U40" s="677"/>
      <c r="V40" s="677"/>
      <c r="W40" s="678"/>
      <c r="X40" s="678"/>
      <c r="Y40" s="675"/>
      <c r="Z40" s="599"/>
      <c r="AA40" s="725"/>
      <c r="AC40" s="675"/>
    </row>
    <row r="41" spans="1:29" ht="23.15" customHeight="1">
      <c r="A41" s="679"/>
      <c r="B41" s="680"/>
      <c r="C41" s="597"/>
      <c r="D41" s="762"/>
      <c r="E41" s="1159"/>
      <c r="F41" s="1160"/>
      <c r="G41" s="574">
        <f t="shared" si="5"/>
        <v>0</v>
      </c>
      <c r="H41" s="575">
        <f t="shared" si="6"/>
        <v>0</v>
      </c>
      <c r="I41" s="760">
        <f t="shared" si="2"/>
        <v>0</v>
      </c>
      <c r="J41" s="600"/>
      <c r="K41" s="733"/>
      <c r="L41" s="765"/>
      <c r="M41" s="676"/>
      <c r="N41" s="677"/>
      <c r="O41" s="677"/>
      <c r="P41" s="677"/>
      <c r="Q41" s="677"/>
      <c r="R41" s="677"/>
      <c r="S41" s="677"/>
      <c r="T41" s="677"/>
      <c r="U41" s="677"/>
      <c r="V41" s="677"/>
      <c r="W41" s="678"/>
      <c r="X41" s="678"/>
      <c r="Y41" s="675"/>
      <c r="Z41" s="599"/>
      <c r="AA41" s="725"/>
      <c r="AC41" s="675"/>
    </row>
    <row r="42" spans="1:29" ht="23.15" customHeight="1">
      <c r="A42" s="679"/>
      <c r="B42" s="680"/>
      <c r="C42" s="597"/>
      <c r="D42" s="762"/>
      <c r="E42" s="1159"/>
      <c r="F42" s="1160"/>
      <c r="G42" s="574">
        <f t="shared" si="5"/>
        <v>0</v>
      </c>
      <c r="H42" s="575">
        <f t="shared" si="6"/>
        <v>0</v>
      </c>
      <c r="I42" s="760">
        <f t="shared" si="2"/>
        <v>0</v>
      </c>
      <c r="J42" s="600"/>
      <c r="K42" s="733"/>
      <c r="L42" s="765"/>
      <c r="M42" s="676"/>
      <c r="N42" s="677"/>
      <c r="O42" s="677"/>
      <c r="P42" s="677"/>
      <c r="Q42" s="677"/>
      <c r="R42" s="677"/>
      <c r="S42" s="677"/>
      <c r="T42" s="677"/>
      <c r="U42" s="677"/>
      <c r="V42" s="677"/>
      <c r="W42" s="678"/>
      <c r="X42" s="678"/>
      <c r="Y42" s="675"/>
      <c r="Z42" s="599"/>
      <c r="AA42" s="725"/>
      <c r="AC42" s="675"/>
    </row>
    <row r="43" spans="1:29" ht="23.15" customHeight="1">
      <c r="A43" s="679"/>
      <c r="B43" s="680"/>
      <c r="C43" s="597"/>
      <c r="D43" s="762"/>
      <c r="E43" s="1159"/>
      <c r="F43" s="1160"/>
      <c r="G43" s="574">
        <f t="shared" si="5"/>
        <v>0</v>
      </c>
      <c r="H43" s="575">
        <f t="shared" si="6"/>
        <v>0</v>
      </c>
      <c r="I43" s="760">
        <f t="shared" si="2"/>
        <v>0</v>
      </c>
      <c r="J43" s="600"/>
      <c r="K43" s="733"/>
      <c r="L43" s="765"/>
      <c r="M43" s="676"/>
      <c r="N43" s="677"/>
      <c r="O43" s="677"/>
      <c r="P43" s="677"/>
      <c r="Q43" s="677"/>
      <c r="R43" s="677"/>
      <c r="S43" s="677"/>
      <c r="T43" s="677"/>
      <c r="U43" s="677"/>
      <c r="V43" s="677"/>
      <c r="W43" s="678"/>
      <c r="X43" s="678"/>
      <c r="Y43" s="675"/>
      <c r="Z43" s="599"/>
      <c r="AA43" s="725"/>
      <c r="AC43" s="675"/>
    </row>
    <row r="44" spans="1:29" ht="23.15" customHeight="1">
      <c r="A44" s="679"/>
      <c r="B44" s="680"/>
      <c r="C44" s="597"/>
      <c r="D44" s="762"/>
      <c r="E44" s="1159"/>
      <c r="F44" s="1160"/>
      <c r="G44" s="574">
        <f t="shared" si="5"/>
        <v>0</v>
      </c>
      <c r="H44" s="575">
        <f t="shared" si="6"/>
        <v>0</v>
      </c>
      <c r="I44" s="760">
        <f t="shared" si="2"/>
        <v>0</v>
      </c>
      <c r="J44" s="600"/>
      <c r="K44" s="733"/>
      <c r="L44" s="765"/>
      <c r="M44" s="676"/>
      <c r="N44" s="677"/>
      <c r="O44" s="677"/>
      <c r="P44" s="677"/>
      <c r="Q44" s="677"/>
      <c r="R44" s="677"/>
      <c r="S44" s="677"/>
      <c r="T44" s="677"/>
      <c r="U44" s="677"/>
      <c r="V44" s="677"/>
      <c r="W44" s="678"/>
      <c r="X44" s="678"/>
      <c r="Y44" s="675"/>
      <c r="Z44" s="599"/>
      <c r="AA44" s="725"/>
      <c r="AC44" s="675"/>
    </row>
    <row r="45" spans="1:29" ht="23.15" customHeight="1">
      <c r="A45" s="679"/>
      <c r="B45" s="680"/>
      <c r="C45" s="597"/>
      <c r="D45" s="762"/>
      <c r="E45" s="1159"/>
      <c r="F45" s="1160"/>
      <c r="G45" s="574">
        <f t="shared" si="5"/>
        <v>0</v>
      </c>
      <c r="H45" s="575">
        <f t="shared" si="6"/>
        <v>0</v>
      </c>
      <c r="I45" s="760">
        <f t="shared" si="2"/>
        <v>0</v>
      </c>
      <c r="J45" s="600"/>
      <c r="K45" s="733"/>
      <c r="L45" s="765"/>
      <c r="M45" s="676"/>
      <c r="N45" s="677"/>
      <c r="O45" s="677"/>
      <c r="P45" s="677"/>
      <c r="Q45" s="677"/>
      <c r="R45" s="677"/>
      <c r="S45" s="677"/>
      <c r="T45" s="677"/>
      <c r="U45" s="677"/>
      <c r="V45" s="677"/>
      <c r="W45" s="678"/>
      <c r="X45" s="678"/>
      <c r="Y45" s="675"/>
      <c r="Z45" s="599"/>
      <c r="AA45" s="725"/>
      <c r="AC45" s="675"/>
    </row>
    <row r="46" spans="1:29" ht="23.15" customHeight="1">
      <c r="A46" s="679"/>
      <c r="B46" s="680"/>
      <c r="C46" s="597"/>
      <c r="D46" s="762"/>
      <c r="E46" s="1159"/>
      <c r="F46" s="1160"/>
      <c r="G46" s="574">
        <f t="shared" si="5"/>
        <v>0</v>
      </c>
      <c r="H46" s="575">
        <f t="shared" si="6"/>
        <v>0</v>
      </c>
      <c r="I46" s="760">
        <f t="shared" si="2"/>
        <v>0</v>
      </c>
      <c r="J46" s="600"/>
      <c r="K46" s="733"/>
      <c r="L46" s="765"/>
      <c r="M46" s="676"/>
      <c r="N46" s="677"/>
      <c r="O46" s="677"/>
      <c r="P46" s="677"/>
      <c r="Q46" s="677"/>
      <c r="R46" s="677"/>
      <c r="S46" s="677"/>
      <c r="T46" s="677"/>
      <c r="U46" s="677"/>
      <c r="V46" s="677"/>
      <c r="W46" s="678"/>
      <c r="X46" s="678"/>
      <c r="Y46" s="675"/>
      <c r="Z46" s="599"/>
      <c r="AA46" s="725"/>
      <c r="AC46" s="675"/>
    </row>
    <row r="47" spans="1:29" ht="23.15" customHeight="1">
      <c r="A47" s="679"/>
      <c r="B47" s="680"/>
      <c r="C47" s="597"/>
      <c r="D47" s="762"/>
      <c r="E47" s="1159"/>
      <c r="F47" s="1160"/>
      <c r="G47" s="574">
        <f>SUM(J47:L47)</f>
        <v>0</v>
      </c>
      <c r="H47" s="575">
        <f>SUM(M47:Y47)</f>
        <v>0</v>
      </c>
      <c r="I47" s="760">
        <f t="shared" si="2"/>
        <v>0</v>
      </c>
      <c r="J47" s="600"/>
      <c r="K47" s="733"/>
      <c r="L47" s="765"/>
      <c r="M47" s="676"/>
      <c r="N47" s="677"/>
      <c r="O47" s="677"/>
      <c r="P47" s="677"/>
      <c r="Q47" s="677"/>
      <c r="R47" s="677"/>
      <c r="S47" s="677"/>
      <c r="T47" s="677"/>
      <c r="U47" s="677"/>
      <c r="V47" s="677"/>
      <c r="W47" s="678"/>
      <c r="X47" s="678"/>
      <c r="Y47" s="675"/>
      <c r="Z47" s="599"/>
      <c r="AA47" s="725"/>
      <c r="AC47" s="675"/>
    </row>
    <row r="48" spans="1:29" ht="23.15" customHeight="1">
      <c r="A48" s="679"/>
      <c r="B48" s="680"/>
      <c r="C48" s="597"/>
      <c r="D48" s="762"/>
      <c r="E48" s="1159"/>
      <c r="F48" s="1160"/>
      <c r="G48" s="574">
        <f>SUM(J48:L48)</f>
        <v>0</v>
      </c>
      <c r="H48" s="575">
        <f>SUM(M48:Y48)</f>
        <v>0</v>
      </c>
      <c r="I48" s="760">
        <f t="shared" si="2"/>
        <v>0</v>
      </c>
      <c r="J48" s="600"/>
      <c r="K48" s="733"/>
      <c r="L48" s="765"/>
      <c r="M48" s="676"/>
      <c r="N48" s="677"/>
      <c r="O48" s="677"/>
      <c r="P48" s="677"/>
      <c r="Q48" s="677"/>
      <c r="R48" s="677"/>
      <c r="S48" s="677"/>
      <c r="T48" s="677"/>
      <c r="U48" s="677"/>
      <c r="V48" s="677"/>
      <c r="W48" s="678"/>
      <c r="X48" s="678"/>
      <c r="Y48" s="675"/>
      <c r="Z48" s="599"/>
      <c r="AA48" s="725"/>
      <c r="AC48" s="675"/>
    </row>
    <row r="49" spans="1:29" ht="23.15" customHeight="1" thickBot="1">
      <c r="A49" s="595"/>
      <c r="B49" s="596"/>
      <c r="C49" s="597"/>
      <c r="D49" s="762"/>
      <c r="E49" s="1159"/>
      <c r="F49" s="1160"/>
      <c r="G49" s="574">
        <f>SUM(J49:L49)</f>
        <v>0</v>
      </c>
      <c r="H49" s="575">
        <f>SUM(M49:Y49)</f>
        <v>0</v>
      </c>
      <c r="I49" s="760">
        <f t="shared" si="2"/>
        <v>0</v>
      </c>
      <c r="J49" s="600"/>
      <c r="K49" s="733"/>
      <c r="L49" s="765"/>
      <c r="M49" s="676"/>
      <c r="N49" s="677"/>
      <c r="O49" s="677"/>
      <c r="P49" s="677"/>
      <c r="Q49" s="677"/>
      <c r="R49" s="677"/>
      <c r="S49" s="677"/>
      <c r="T49" s="677"/>
      <c r="U49" s="677"/>
      <c r="V49" s="677"/>
      <c r="W49" s="678"/>
      <c r="X49" s="678"/>
      <c r="Y49" s="675"/>
      <c r="Z49" s="599"/>
      <c r="AA49" s="725"/>
      <c r="AC49" s="675"/>
    </row>
    <row r="50" spans="1:29" ht="30" customHeight="1" thickBot="1">
      <c r="A50" s="604"/>
      <c r="B50" s="605"/>
      <c r="C50" s="605"/>
      <c r="E50" s="1233" t="s">
        <v>84</v>
      </c>
      <c r="F50" s="1234"/>
      <c r="G50" s="606">
        <f t="shared" ref="G50:Y50" si="7">SUM(G4:G49)</f>
        <v>0</v>
      </c>
      <c r="H50" s="606">
        <f t="shared" si="7"/>
        <v>0</v>
      </c>
      <c r="I50" s="766">
        <f>SUM(I4:I49)</f>
        <v>0</v>
      </c>
      <c r="J50" s="606">
        <f t="shared" si="7"/>
        <v>0</v>
      </c>
      <c r="K50" s="606">
        <f t="shared" si="7"/>
        <v>0</v>
      </c>
      <c r="L50" s="766">
        <f t="shared" si="7"/>
        <v>0</v>
      </c>
      <c r="M50" s="606">
        <f t="shared" si="7"/>
        <v>0</v>
      </c>
      <c r="N50" s="606">
        <f t="shared" si="7"/>
        <v>0</v>
      </c>
      <c r="O50" s="606">
        <f t="shared" si="7"/>
        <v>0</v>
      </c>
      <c r="P50" s="606">
        <f t="shared" si="7"/>
        <v>0</v>
      </c>
      <c r="Q50" s="606">
        <f t="shared" si="7"/>
        <v>0</v>
      </c>
      <c r="R50" s="606">
        <f t="shared" si="7"/>
        <v>0</v>
      </c>
      <c r="S50" s="606">
        <f t="shared" si="7"/>
        <v>0</v>
      </c>
      <c r="T50" s="606">
        <f t="shared" si="7"/>
        <v>0</v>
      </c>
      <c r="U50" s="607">
        <f t="shared" si="7"/>
        <v>0</v>
      </c>
      <c r="V50" s="607">
        <f t="shared" si="7"/>
        <v>0</v>
      </c>
      <c r="W50" s="607">
        <f t="shared" si="7"/>
        <v>0</v>
      </c>
      <c r="X50" s="607">
        <f t="shared" si="7"/>
        <v>0</v>
      </c>
      <c r="Y50" s="608">
        <f t="shared" si="7"/>
        <v>0</v>
      </c>
      <c r="Z50" s="775">
        <f>SUM(Z4:Z49)</f>
        <v>0</v>
      </c>
      <c r="AA50" s="795"/>
      <c r="AC50" s="869">
        <f t="shared" ref="AC50" si="8">SUM(AC4:AC49)</f>
        <v>0</v>
      </c>
    </row>
    <row r="51" spans="1:29" ht="30" customHeight="1" thickTop="1" thickBot="1">
      <c r="A51" s="970" t="s">
        <v>85</v>
      </c>
      <c r="B51" s="971"/>
      <c r="C51" s="971"/>
      <c r="D51" s="972"/>
      <c r="E51" s="764"/>
      <c r="F51" s="681">
        <f>Jan!F51</f>
        <v>0</v>
      </c>
      <c r="G51" s="1294" t="str">
        <f>Jan!G51</f>
        <v>TOTAL INCOME:</v>
      </c>
      <c r="H51" s="1295"/>
      <c r="I51" s="1269"/>
      <c r="J51" s="1270">
        <f>L50+J50+K50</f>
        <v>0</v>
      </c>
      <c r="K51" s="1271"/>
      <c r="L51" s="1272"/>
      <c r="M51" s="1298"/>
      <c r="N51" s="1299"/>
      <c r="O51" s="1299"/>
      <c r="P51" s="695"/>
      <c r="Q51" s="1268" t="s">
        <v>87</v>
      </c>
      <c r="R51" s="1269"/>
      <c r="S51" s="1282">
        <f>SUM(M50:Y50)</f>
        <v>0</v>
      </c>
      <c r="T51" s="1283"/>
      <c r="U51" s="696"/>
      <c r="V51" s="696"/>
      <c r="W51" s="696"/>
      <c r="X51" s="1286" t="s">
        <v>88</v>
      </c>
      <c r="Y51" s="1287"/>
      <c r="Z51" s="776">
        <f>Z50</f>
        <v>0</v>
      </c>
    </row>
    <row r="52" spans="1:29" ht="30" customHeight="1" thickTop="1" thickBot="1">
      <c r="A52" s="684"/>
      <c r="B52" s="613"/>
      <c r="C52" s="613"/>
      <c r="D52" s="613"/>
      <c r="E52" s="613"/>
      <c r="F52" s="613"/>
      <c r="G52" s="613"/>
      <c r="H52" s="613"/>
      <c r="I52" s="613"/>
      <c r="J52" s="613"/>
      <c r="K52" s="613"/>
      <c r="L52" s="613"/>
      <c r="M52" s="613"/>
      <c r="N52" s="613"/>
      <c r="O52" s="613"/>
      <c r="P52" s="613"/>
      <c r="Q52" s="1288" t="s">
        <v>89</v>
      </c>
      <c r="R52" s="1289"/>
      <c r="S52" s="1290">
        <f>S51+Z51</f>
        <v>0</v>
      </c>
      <c r="T52" s="1291"/>
      <c r="U52" s="614"/>
    </row>
    <row r="53" spans="1:29" ht="30" customHeight="1" thickTop="1" thickBot="1">
      <c r="A53" s="684"/>
      <c r="B53" s="613"/>
      <c r="C53" s="613"/>
      <c r="D53" s="613"/>
      <c r="E53" s="613"/>
      <c r="F53" s="613"/>
      <c r="G53" s="613"/>
      <c r="H53" s="613"/>
      <c r="I53" s="613"/>
      <c r="J53" s="613"/>
      <c r="K53" s="613"/>
      <c r="L53" s="613"/>
      <c r="M53" s="613"/>
      <c r="N53" s="613"/>
      <c r="O53" s="613"/>
      <c r="P53" s="613"/>
      <c r="Q53" s="817"/>
      <c r="R53" s="817"/>
      <c r="S53" s="818"/>
      <c r="T53" s="819"/>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June</v>
      </c>
      <c r="N54" s="1236"/>
      <c r="O54" s="617">
        <f>'BEGIN HERE'!J6</f>
        <v>0</v>
      </c>
      <c r="P54" s="960" t="str">
        <f>Jan!P54</f>
        <v>BANK RECONCILIATION</v>
      </c>
      <c r="Q54" s="960"/>
      <c r="R54" s="960"/>
      <c r="S54" s="961"/>
      <c r="T54" s="618" t="str">
        <f>M54</f>
        <v>June</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May!E82</f>
        <v>0</v>
      </c>
      <c r="F57" s="1190" t="s">
        <v>129</v>
      </c>
      <c r="G57" s="997"/>
      <c r="H57" s="997"/>
      <c r="I57" s="997"/>
      <c r="J57" s="997"/>
      <c r="K57" s="997"/>
      <c r="L57" s="998"/>
      <c r="M57" s="1003">
        <f>May!M82</f>
        <v>0</v>
      </c>
      <c r="N57" s="1004"/>
      <c r="O57" s="705"/>
      <c r="P57" s="632" t="str">
        <f>Jan!P57</f>
        <v>Deduct</v>
      </c>
      <c r="Q57" s="976" t="str">
        <f>Jan!Q57</f>
        <v>Outstanding Cheques</v>
      </c>
      <c r="R57" s="977"/>
      <c r="S57" s="978"/>
      <c r="T57" s="633"/>
      <c r="U57" s="983" t="s">
        <v>100</v>
      </c>
      <c r="V57" s="984"/>
      <c r="W57" s="985"/>
    </row>
    <row r="58" spans="1:29" ht="37.5" customHeight="1" thickBot="1">
      <c r="A58" s="969"/>
      <c r="B58" s="969"/>
      <c r="C58" s="969"/>
      <c r="D58" s="969"/>
      <c r="E58" s="749"/>
      <c r="F58" s="992" t="str">
        <f>Jan!F58</f>
        <v>INCOME</v>
      </c>
      <c r="G58" s="993"/>
      <c r="H58" s="993"/>
      <c r="I58" s="994"/>
      <c r="J58" s="1007" t="str">
        <f>C2</f>
        <v>June</v>
      </c>
      <c r="K58" s="993"/>
      <c r="L58" s="994"/>
      <c r="M58" s="1005" t="str">
        <f>Jan!M58</f>
        <v>Year to Date</v>
      </c>
      <c r="N58" s="1006"/>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J59+May!M59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J60+May!M60</f>
        <v>0</v>
      </c>
      <c r="N60" s="1147"/>
      <c r="O60" s="714"/>
      <c r="P60" s="637"/>
      <c r="Q60" s="638"/>
      <c r="R60" s="715"/>
      <c r="S60" s="716"/>
      <c r="T60" s="637"/>
      <c r="U60" s="639"/>
      <c r="V60" s="715"/>
      <c r="W60" s="716"/>
    </row>
    <row r="61" spans="1:29" ht="25" customHeight="1" thickBot="1">
      <c r="A61" s="564"/>
      <c r="F61" s="1296" t="s">
        <v>68</v>
      </c>
      <c r="G61" s="1296"/>
      <c r="H61" s="1296"/>
      <c r="I61" s="1297"/>
      <c r="J61" s="1126">
        <f>L50</f>
        <v>0</v>
      </c>
      <c r="K61" s="1126"/>
      <c r="L61" s="1126"/>
      <c r="M61" s="1126">
        <f>J61+May!M61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201">
        <f>SUM(J59:J61)</f>
        <v>0</v>
      </c>
      <c r="K62" s="1202"/>
      <c r="L62" s="1203"/>
      <c r="M62" s="1284">
        <f>SUM(M59:M61)</f>
        <v>0</v>
      </c>
      <c r="N62" s="1285"/>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June</v>
      </c>
      <c r="K63" s="1188"/>
      <c r="L63" s="1189"/>
      <c r="M63" s="1182" t="str">
        <f>M58</f>
        <v>Year to Date</v>
      </c>
      <c r="N63" s="1183"/>
      <c r="O63" s="714"/>
      <c r="P63" s="637"/>
      <c r="Q63" s="638"/>
      <c r="R63" s="930"/>
      <c r="S63" s="931"/>
      <c r="T63" s="637"/>
      <c r="U63" s="639"/>
      <c r="V63" s="930"/>
      <c r="W63" s="931"/>
    </row>
    <row r="64" spans="1:29" ht="25" customHeight="1">
      <c r="F64" s="1259" t="str">
        <f>M3</f>
        <v>CUPE Per Capita</v>
      </c>
      <c r="G64" s="1260"/>
      <c r="H64" s="1260"/>
      <c r="I64" s="1261"/>
      <c r="J64" s="966">
        <f>M50</f>
        <v>0</v>
      </c>
      <c r="K64" s="966"/>
      <c r="L64" s="966"/>
      <c r="M64" s="1104">
        <f>J64+May!M64</f>
        <v>0</v>
      </c>
      <c r="N64" s="1104"/>
      <c r="O64" s="714"/>
      <c r="P64" s="637"/>
      <c r="Q64" s="638"/>
      <c r="R64" s="930"/>
      <c r="S64" s="931"/>
      <c r="T64" s="637"/>
      <c r="U64" s="639"/>
      <c r="V64" s="930"/>
      <c r="W64" s="931"/>
    </row>
    <row r="65" spans="1:23" ht="25" customHeight="1">
      <c r="F65" s="1259" t="str">
        <f>N3</f>
        <v>Affiliation Fees</v>
      </c>
      <c r="G65" s="1260"/>
      <c r="H65" s="1260"/>
      <c r="I65" s="1261"/>
      <c r="J65" s="948">
        <f>N50</f>
        <v>0</v>
      </c>
      <c r="K65" s="948"/>
      <c r="L65" s="948"/>
      <c r="M65" s="1169">
        <f>J65+May!M65</f>
        <v>0</v>
      </c>
      <c r="N65" s="1169"/>
      <c r="O65" s="714"/>
      <c r="P65" s="637"/>
      <c r="Q65" s="638"/>
      <c r="R65" s="930"/>
      <c r="S65" s="931"/>
      <c r="T65" s="637"/>
      <c r="U65" s="639"/>
      <c r="V65" s="930"/>
      <c r="W65" s="931"/>
    </row>
    <row r="66" spans="1:23" ht="25" customHeight="1">
      <c r="F66" s="1259" t="str">
        <f>O3</f>
        <v>Salaries</v>
      </c>
      <c r="G66" s="1260"/>
      <c r="H66" s="1260"/>
      <c r="I66" s="1261"/>
      <c r="J66" s="948">
        <f>O50</f>
        <v>0</v>
      </c>
      <c r="K66" s="948"/>
      <c r="L66" s="948"/>
      <c r="M66" s="1169">
        <f>J66+May!M66</f>
        <v>0</v>
      </c>
      <c r="N66" s="1169"/>
      <c r="O66" s="714"/>
      <c r="P66" s="637"/>
      <c r="Q66" s="638"/>
      <c r="R66" s="930"/>
      <c r="S66" s="931"/>
      <c r="T66" s="637"/>
      <c r="U66" s="639"/>
      <c r="V66" s="930"/>
      <c r="W66" s="931"/>
    </row>
    <row r="67" spans="1:23" ht="25" customHeight="1">
      <c r="F67" s="1259" t="str">
        <f>P3</f>
        <v>Operating Expenses</v>
      </c>
      <c r="G67" s="1260"/>
      <c r="H67" s="1260"/>
      <c r="I67" s="1261"/>
      <c r="J67" s="948">
        <f>P50</f>
        <v>0</v>
      </c>
      <c r="K67" s="948"/>
      <c r="L67" s="948"/>
      <c r="M67" s="1169">
        <f>J67+May!M67</f>
        <v>0</v>
      </c>
      <c r="N67" s="1169"/>
      <c r="O67" s="714"/>
      <c r="P67" s="637"/>
      <c r="Q67" s="638"/>
      <c r="R67" s="930"/>
      <c r="S67" s="931"/>
      <c r="T67" s="637"/>
      <c r="U67" s="639"/>
      <c r="V67" s="930"/>
      <c r="W67" s="931"/>
    </row>
    <row r="68" spans="1:23" ht="25" customHeight="1">
      <c r="A68" s="936"/>
      <c r="B68" s="936"/>
      <c r="C68" s="936"/>
      <c r="D68" s="936"/>
      <c r="E68" s="748"/>
      <c r="F68" s="1259" t="str">
        <f>Q3</f>
        <v>Special Purchases</v>
      </c>
      <c r="G68" s="1260"/>
      <c r="H68" s="1260"/>
      <c r="I68" s="1261"/>
      <c r="J68" s="948">
        <f>Q50</f>
        <v>0</v>
      </c>
      <c r="K68" s="948"/>
      <c r="L68" s="948"/>
      <c r="M68" s="1169">
        <f>J68+May!M68</f>
        <v>0</v>
      </c>
      <c r="N68" s="1169"/>
      <c r="O68" s="714"/>
      <c r="P68" s="637"/>
      <c r="Q68" s="638"/>
      <c r="R68" s="930"/>
      <c r="S68" s="931"/>
      <c r="T68" s="637"/>
      <c r="U68" s="639"/>
      <c r="V68" s="930"/>
      <c r="W68" s="931"/>
    </row>
    <row r="69" spans="1:23" ht="25" customHeight="1">
      <c r="F69" s="1259" t="str">
        <f>R3</f>
        <v>Executive Expenses</v>
      </c>
      <c r="G69" s="1260"/>
      <c r="H69" s="1260"/>
      <c r="I69" s="1261"/>
      <c r="J69" s="948">
        <f>R50</f>
        <v>0</v>
      </c>
      <c r="K69" s="948"/>
      <c r="L69" s="948"/>
      <c r="M69" s="1169">
        <f>J69+May!M69</f>
        <v>0</v>
      </c>
      <c r="N69" s="1169"/>
      <c r="O69" s="714"/>
      <c r="P69" s="637"/>
      <c r="Q69" s="638"/>
      <c r="R69" s="930"/>
      <c r="S69" s="931"/>
      <c r="T69" s="637"/>
      <c r="U69" s="639"/>
      <c r="V69" s="930"/>
      <c r="W69" s="931"/>
    </row>
    <row r="70" spans="1:23" ht="25" customHeight="1">
      <c r="F70" s="1259" t="str">
        <f>S3</f>
        <v>Bargaining Expenses</v>
      </c>
      <c r="G70" s="1260"/>
      <c r="H70" s="1260"/>
      <c r="I70" s="1261"/>
      <c r="J70" s="948">
        <f>S50</f>
        <v>0</v>
      </c>
      <c r="K70" s="948"/>
      <c r="L70" s="948"/>
      <c r="M70" s="1169">
        <f>J70+May!M70</f>
        <v>0</v>
      </c>
      <c r="N70" s="1169"/>
      <c r="O70" s="714"/>
      <c r="P70" s="637"/>
      <c r="Q70" s="638"/>
      <c r="R70" s="930"/>
      <c r="S70" s="931"/>
      <c r="T70" s="637"/>
      <c r="U70" s="639"/>
      <c r="V70" s="930"/>
      <c r="W70" s="931"/>
    </row>
    <row r="71" spans="1:23" ht="25" customHeight="1">
      <c r="F71" s="1259" t="str">
        <f>T3</f>
        <v>Grievances/ Arbitration</v>
      </c>
      <c r="G71" s="1260"/>
      <c r="H71" s="1260"/>
      <c r="I71" s="1261"/>
      <c r="J71" s="948">
        <f>T50</f>
        <v>0</v>
      </c>
      <c r="K71" s="948"/>
      <c r="L71" s="948"/>
      <c r="M71" s="1169">
        <f>J71+May!M71</f>
        <v>0</v>
      </c>
      <c r="N71" s="1169"/>
      <c r="O71" s="714"/>
      <c r="P71" s="637"/>
      <c r="Q71" s="638"/>
      <c r="R71" s="930"/>
      <c r="S71" s="931"/>
      <c r="T71" s="637"/>
      <c r="U71" s="639"/>
      <c r="V71" s="930"/>
      <c r="W71" s="931"/>
    </row>
    <row r="72" spans="1:23" ht="25" customHeight="1">
      <c r="F72" s="1259" t="str">
        <f>U3</f>
        <v>Committee Expenses</v>
      </c>
      <c r="G72" s="1260"/>
      <c r="H72" s="1260"/>
      <c r="I72" s="1261"/>
      <c r="J72" s="948">
        <f>U50</f>
        <v>0</v>
      </c>
      <c r="K72" s="948"/>
      <c r="L72" s="948"/>
      <c r="M72" s="1169">
        <f>J72+May!M72</f>
        <v>0</v>
      </c>
      <c r="N72" s="1169"/>
      <c r="O72" s="714"/>
      <c r="P72" s="637"/>
      <c r="Q72" s="638"/>
      <c r="R72" s="930"/>
      <c r="S72" s="931"/>
      <c r="T72" s="637"/>
      <c r="U72" s="639"/>
      <c r="V72" s="930"/>
      <c r="W72" s="931"/>
    </row>
    <row r="73" spans="1:23" ht="25" customHeight="1">
      <c r="F73" s="1259" t="str">
        <f>V3</f>
        <v>CUPE ONLY Conventions/ Conferences</v>
      </c>
      <c r="G73" s="1260"/>
      <c r="H73" s="1260"/>
      <c r="I73" s="1261"/>
      <c r="J73" s="948">
        <f>V50</f>
        <v>0</v>
      </c>
      <c r="K73" s="948"/>
      <c r="L73" s="948"/>
      <c r="M73" s="1169">
        <f>J73+May!M73</f>
        <v>0</v>
      </c>
      <c r="N73" s="1169"/>
      <c r="O73" s="714"/>
      <c r="P73" s="637"/>
      <c r="Q73" s="638"/>
      <c r="R73" s="930"/>
      <c r="S73" s="931"/>
      <c r="T73" s="637"/>
      <c r="U73" s="639"/>
      <c r="V73" s="930"/>
      <c r="W73" s="931"/>
    </row>
    <row r="74" spans="1:23" ht="25" customHeight="1">
      <c r="F74" s="1259" t="str">
        <f>W3</f>
        <v>Education</v>
      </c>
      <c r="G74" s="1260"/>
      <c r="H74" s="1260"/>
      <c r="I74" s="1261"/>
      <c r="J74" s="948">
        <f>W50</f>
        <v>0</v>
      </c>
      <c r="K74" s="948"/>
      <c r="L74" s="948"/>
      <c r="M74" s="1169">
        <f>J74+May!M74</f>
        <v>0</v>
      </c>
      <c r="N74" s="1169"/>
      <c r="O74" s="714"/>
      <c r="P74" s="637"/>
      <c r="Q74" s="638"/>
      <c r="R74" s="930"/>
      <c r="S74" s="931"/>
      <c r="T74" s="637"/>
      <c r="U74" s="639"/>
      <c r="V74" s="930"/>
      <c r="W74" s="931"/>
    </row>
    <row r="75" spans="1:23" ht="29.25" customHeight="1">
      <c r="F75" s="1259" t="str">
        <f>X3</f>
        <v>Contributions/ Donations</v>
      </c>
      <c r="G75" s="1260"/>
      <c r="H75" s="1260"/>
      <c r="I75" s="1261"/>
      <c r="J75" s="948">
        <f>X50</f>
        <v>0</v>
      </c>
      <c r="K75" s="948"/>
      <c r="L75" s="948"/>
      <c r="M75" s="1169">
        <f>J75+May!M75</f>
        <v>0</v>
      </c>
      <c r="N75" s="1169"/>
      <c r="O75" s="714"/>
      <c r="P75" s="637"/>
      <c r="Q75" s="638"/>
      <c r="R75" s="930"/>
      <c r="S75" s="931"/>
      <c r="T75" s="637"/>
      <c r="U75" s="639"/>
      <c r="V75" s="930"/>
      <c r="W75" s="931"/>
    </row>
    <row r="76" spans="1:23" ht="24.75" customHeight="1" thickBot="1">
      <c r="F76" s="1256" t="str">
        <f>Y3</f>
        <v>Other</v>
      </c>
      <c r="G76" s="1257"/>
      <c r="H76" s="1257"/>
      <c r="I76" s="1258"/>
      <c r="J76" s="1031">
        <f>Y50</f>
        <v>0</v>
      </c>
      <c r="K76" s="1031"/>
      <c r="L76" s="1031"/>
      <c r="M76" s="1206">
        <f>J76+May!M76</f>
        <v>0</v>
      </c>
      <c r="N76" s="1206"/>
      <c r="O76" s="714"/>
      <c r="P76" s="637"/>
      <c r="Q76" s="638"/>
      <c r="R76" s="930"/>
      <c r="S76" s="931"/>
      <c r="T76" s="637"/>
      <c r="U76" s="639"/>
      <c r="V76" s="930"/>
      <c r="W76" s="931"/>
    </row>
    <row r="77" spans="1:23" ht="24.75" customHeight="1" thickBot="1">
      <c r="F77" s="1273" t="s">
        <v>108</v>
      </c>
      <c r="G77" s="1274"/>
      <c r="H77" s="1274"/>
      <c r="I77" s="1275"/>
      <c r="J77" s="1068">
        <f>SUM(J64:L76)</f>
        <v>0</v>
      </c>
      <c r="K77" s="1069"/>
      <c r="L77" s="1070"/>
      <c r="M77" s="1068">
        <f>SUM(M64:M76)</f>
        <v>0</v>
      </c>
      <c r="N77" s="1071"/>
      <c r="O77" s="714"/>
      <c r="P77" s="637"/>
      <c r="Q77" s="638"/>
      <c r="R77" s="715"/>
      <c r="S77" s="716"/>
      <c r="T77" s="637"/>
      <c r="U77" s="639"/>
      <c r="V77" s="715"/>
      <c r="W77" s="716"/>
    </row>
    <row r="78" spans="1:23" ht="24.75" customHeight="1" thickBot="1">
      <c r="F78" s="1292" t="s">
        <v>109</v>
      </c>
      <c r="G78" s="1293"/>
      <c r="H78" s="1293"/>
      <c r="I78" s="1293"/>
      <c r="J78" s="1073">
        <f>Z50</f>
        <v>0</v>
      </c>
      <c r="K78" s="1074"/>
      <c r="L78" s="1074"/>
      <c r="M78" s="1194">
        <f>J78+May!M78</f>
        <v>0</v>
      </c>
      <c r="N78" s="1194"/>
      <c r="O78" s="714"/>
      <c r="P78" s="637"/>
      <c r="Q78" s="638"/>
      <c r="R78" s="715"/>
      <c r="S78" s="716"/>
      <c r="T78" s="637"/>
      <c r="U78" s="639"/>
      <c r="V78" s="715"/>
      <c r="W78" s="716"/>
    </row>
    <row r="79" spans="1:23" ht="24.75" customHeight="1" thickBot="1">
      <c r="B79" s="641"/>
      <c r="C79" s="641"/>
      <c r="D79" s="641"/>
      <c r="E79" s="641"/>
      <c r="F79" s="1273" t="s">
        <v>110</v>
      </c>
      <c r="G79" s="1274"/>
      <c r="H79" s="1274"/>
      <c r="I79" s="1275"/>
      <c r="J79" s="1028">
        <f>J78+J77</f>
        <v>0</v>
      </c>
      <c r="K79" s="1029"/>
      <c r="L79" s="1030"/>
      <c r="M79" s="1028">
        <f>J79+May!M79</f>
        <v>0</v>
      </c>
      <c r="N79" s="1050"/>
      <c r="O79" s="714"/>
      <c r="P79" s="637"/>
      <c r="Q79" s="638"/>
      <c r="R79" s="930"/>
      <c r="S79" s="931"/>
      <c r="T79" s="637"/>
      <c r="U79" s="639"/>
      <c r="V79" s="930"/>
      <c r="W79" s="931"/>
    </row>
    <row r="80" spans="1:23" ht="24.75" customHeight="1" thickBot="1">
      <c r="B80" s="641"/>
      <c r="C80" s="641"/>
      <c r="D80" s="641"/>
      <c r="E80" s="641"/>
      <c r="F80" s="1262" t="s">
        <v>416</v>
      </c>
      <c r="G80" s="1263"/>
      <c r="H80" s="1263"/>
      <c r="I80" s="1264"/>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277" t="str">
        <f>Jan!F81</f>
        <v>Surplus (Deficit) for the Period:</v>
      </c>
      <c r="G81" s="1278"/>
      <c r="H81" s="1278"/>
      <c r="I81" s="1279"/>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265" t="s">
        <v>15</v>
      </c>
      <c r="G82" s="1266"/>
      <c r="H82" s="1266"/>
      <c r="I82" s="1266"/>
      <c r="J82" s="1266"/>
      <c r="K82" s="1266"/>
      <c r="L82" s="1267"/>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92"/>
      <c r="R91" s="1280"/>
      <c r="S91" s="1281"/>
      <c r="T91" s="655"/>
      <c r="U91" s="693"/>
      <c r="V91" s="1276"/>
      <c r="W91" s="944"/>
    </row>
    <row r="92" spans="1:24" ht="23.25" customHeight="1" thickBot="1">
      <c r="A92" s="1032"/>
      <c r="B92" s="1033"/>
      <c r="C92" s="1033"/>
      <c r="D92" s="1033"/>
      <c r="E92" s="1033"/>
      <c r="F92" s="1034"/>
      <c r="G92" s="657"/>
      <c r="H92" s="658"/>
      <c r="I92" s="744"/>
      <c r="J92" s="659"/>
      <c r="K92" s="730"/>
      <c r="L92" s="1026"/>
      <c r="M92" s="1027"/>
      <c r="N92" s="1101">
        <f t="shared" ref="N92:N97" si="9">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9"/>
        <v>0</v>
      </c>
      <c r="O93" s="1022"/>
      <c r="P93" s="663"/>
      <c r="Q93" s="1135" t="s">
        <v>120</v>
      </c>
      <c r="R93" s="1136"/>
      <c r="S93" s="1137"/>
      <c r="T93" s="691">
        <f>T55+T56-T92</f>
        <v>0</v>
      </c>
    </row>
    <row r="94" spans="1:24" ht="23.25" customHeight="1">
      <c r="A94" s="1032"/>
      <c r="B94" s="1033"/>
      <c r="C94" s="1033"/>
      <c r="D94" s="1033"/>
      <c r="E94" s="1033"/>
      <c r="F94" s="1034"/>
      <c r="G94" s="657"/>
      <c r="H94" s="665"/>
      <c r="I94" s="745"/>
      <c r="J94" s="659"/>
      <c r="K94" s="730"/>
      <c r="L94" s="1026"/>
      <c r="M94" s="1027"/>
      <c r="N94" s="1101">
        <f t="shared" si="9"/>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9"/>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9"/>
        <v>0</v>
      </c>
      <c r="O96" s="1022"/>
      <c r="P96" s="667"/>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9"/>
        <v>0</v>
      </c>
      <c r="O97" s="1022"/>
      <c r="P97" s="687"/>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7.5">
      <c r="A99" s="1176"/>
      <c r="B99" s="1176"/>
      <c r="C99" s="1176"/>
      <c r="D99" s="1176"/>
      <c r="E99" s="1176"/>
      <c r="F99" s="1176"/>
      <c r="G99" s="587"/>
      <c r="H99" s="57"/>
      <c r="I99" s="57"/>
      <c r="J99" s="587"/>
      <c r="K99" s="587"/>
      <c r="L99" s="1177"/>
      <c r="M99" s="1177"/>
      <c r="N99" s="1177"/>
      <c r="O99" s="1177"/>
    </row>
    <row r="100" spans="1:20" ht="17.5">
      <c r="A100" s="1176"/>
      <c r="B100" s="1176"/>
      <c r="C100" s="1176"/>
      <c r="D100" s="1176"/>
      <c r="E100" s="1176"/>
      <c r="F100" s="1176"/>
      <c r="G100" s="587"/>
      <c r="H100" s="57"/>
      <c r="I100" s="57"/>
      <c r="J100" s="587"/>
      <c r="K100" s="587"/>
      <c r="L100" s="1177"/>
      <c r="M100" s="1177"/>
      <c r="N100" s="1177"/>
      <c r="O100" s="1177"/>
    </row>
    <row r="101" spans="1:20" ht="17.5">
      <c r="A101" s="1176"/>
      <c r="B101" s="1176"/>
      <c r="C101" s="1176"/>
      <c r="D101" s="1176"/>
      <c r="E101" s="1176"/>
      <c r="F101" s="1176"/>
      <c r="G101" s="587"/>
      <c r="H101" s="57"/>
      <c r="I101" s="57"/>
      <c r="J101" s="587"/>
      <c r="K101" s="587"/>
      <c r="L101" s="1177"/>
      <c r="M101" s="1177"/>
      <c r="N101" s="1177"/>
      <c r="O101" s="1177"/>
    </row>
    <row r="102" spans="1:20">
      <c r="A102" s="564"/>
      <c r="H102" s="688"/>
      <c r="I102" s="688"/>
      <c r="Q102" s="689"/>
    </row>
    <row r="103" spans="1:20">
      <c r="A103" s="564"/>
      <c r="H103" s="688"/>
      <c r="I103" s="688"/>
    </row>
    <row r="104" spans="1:20">
      <c r="L104" s="671"/>
    </row>
    <row r="105" spans="1:20">
      <c r="L105" s="671"/>
      <c r="M105" s="671"/>
    </row>
    <row r="106" spans="1:20" ht="15.5">
      <c r="M106" s="671"/>
      <c r="P106" s="672"/>
      <c r="Q106" s="672"/>
      <c r="R106" s="672"/>
    </row>
    <row r="107" spans="1:20" ht="15.5">
      <c r="L107" s="672"/>
      <c r="M107" s="671"/>
    </row>
    <row r="108" spans="1:20" ht="15.5">
      <c r="L108" s="690"/>
    </row>
    <row r="109" spans="1:20" ht="15.5">
      <c r="L109" s="672"/>
    </row>
    <row r="111" spans="1:20">
      <c r="L111" s="671"/>
    </row>
    <row r="112" spans="1:20">
      <c r="L112" s="671"/>
    </row>
    <row r="113" spans="2:13">
      <c r="L113" s="671"/>
    </row>
    <row r="114" spans="2:13">
      <c r="L114" s="671"/>
    </row>
    <row r="115" spans="2:13">
      <c r="L115" s="671"/>
      <c r="M115" s="671"/>
    </row>
    <row r="117" spans="2:13" ht="15.5">
      <c r="L117" s="672"/>
    </row>
    <row r="118" spans="2:13" ht="15.5">
      <c r="B118" s="673"/>
      <c r="C118" s="673"/>
      <c r="D118" s="673"/>
      <c r="E118" s="673"/>
      <c r="F118" s="673"/>
      <c r="G118" s="673"/>
      <c r="H118" s="673"/>
      <c r="I118" s="673"/>
      <c r="J118" s="673"/>
      <c r="K118" s="673"/>
      <c r="L118" s="673"/>
    </row>
    <row r="119" spans="2:13" ht="15.5">
      <c r="B119" s="673"/>
      <c r="C119" s="673"/>
      <c r="D119" s="673"/>
      <c r="E119" s="673"/>
      <c r="F119" s="673"/>
      <c r="G119" s="673"/>
      <c r="H119" s="673"/>
      <c r="I119" s="673"/>
      <c r="J119" s="673"/>
      <c r="K119" s="673"/>
      <c r="L119" s="673"/>
    </row>
    <row r="120" spans="2:13" ht="15.5">
      <c r="B120" s="673"/>
      <c r="C120" s="673"/>
      <c r="D120" s="673"/>
      <c r="E120" s="673"/>
      <c r="F120" s="673"/>
      <c r="G120" s="673"/>
      <c r="H120" s="673"/>
      <c r="I120" s="673"/>
      <c r="J120" s="673"/>
      <c r="K120" s="673"/>
      <c r="L120" s="673"/>
    </row>
  </sheetData>
  <sheetProtection algorithmName="SHA-512" hashValue="2YsVdKWIRw4kCYelZw/wta6+Of41GVEerhZVJ8IOqmGhel9+EbGVorA4r9cETfDM8RRg3+DrYbkXJ3r2O9cSzw==" saltValue="BVLbhN+I+BnjfM/0deNkYA==" spinCount="100000" sheet="1" formatCells="0" formatColumns="0" formatRows="0" insertColumns="0" insertRows="0" insertHyperlinks="0" deleteRows="0"/>
  <mergeCells count="268">
    <mergeCell ref="X51:Y51"/>
    <mergeCell ref="Q52:R52"/>
    <mergeCell ref="S52:T52"/>
    <mergeCell ref="F77:I77"/>
    <mergeCell ref="J77:L77"/>
    <mergeCell ref="M77:N77"/>
    <mergeCell ref="F78:I78"/>
    <mergeCell ref="J78:L78"/>
    <mergeCell ref="M78:N78"/>
    <mergeCell ref="G51:I51"/>
    <mergeCell ref="F55:H55"/>
    <mergeCell ref="F59:I59"/>
    <mergeCell ref="F58:I58"/>
    <mergeCell ref="F60:I60"/>
    <mergeCell ref="F61:I61"/>
    <mergeCell ref="F62:I62"/>
    <mergeCell ref="F63:I63"/>
    <mergeCell ref="F64:I64"/>
    <mergeCell ref="F72:I72"/>
    <mergeCell ref="M51:O51"/>
    <mergeCell ref="F57:L57"/>
    <mergeCell ref="P54:S54"/>
    <mergeCell ref="R65:S65"/>
    <mergeCell ref="Q57:S57"/>
    <mergeCell ref="E42:F42"/>
    <mergeCell ref="E43:F43"/>
    <mergeCell ref="E44:F44"/>
    <mergeCell ref="E45:F45"/>
    <mergeCell ref="E46:F46"/>
    <mergeCell ref="E47:F47"/>
    <mergeCell ref="E48:F48"/>
    <mergeCell ref="E49:F49"/>
    <mergeCell ref="E50:F50"/>
    <mergeCell ref="E33:F33"/>
    <mergeCell ref="E34:F34"/>
    <mergeCell ref="E35:F35"/>
    <mergeCell ref="E36:F36"/>
    <mergeCell ref="E37:F37"/>
    <mergeCell ref="E38:F38"/>
    <mergeCell ref="E39:F39"/>
    <mergeCell ref="E40:F40"/>
    <mergeCell ref="E41:F41"/>
    <mergeCell ref="E19:F19"/>
    <mergeCell ref="E20:F20"/>
    <mergeCell ref="E21:F21"/>
    <mergeCell ref="E22:F22"/>
    <mergeCell ref="E23:F23"/>
    <mergeCell ref="E24:F24"/>
    <mergeCell ref="E25:F25"/>
    <mergeCell ref="E26:F26"/>
    <mergeCell ref="E27:F27"/>
    <mergeCell ref="E10:F10"/>
    <mergeCell ref="E11:F11"/>
    <mergeCell ref="E12:F12"/>
    <mergeCell ref="E13:F13"/>
    <mergeCell ref="E14:F14"/>
    <mergeCell ref="E15:F15"/>
    <mergeCell ref="E16:F16"/>
    <mergeCell ref="E17:F17"/>
    <mergeCell ref="E18:F18"/>
    <mergeCell ref="E3:F3"/>
    <mergeCell ref="G2:I2"/>
    <mergeCell ref="G1:I1"/>
    <mergeCell ref="E4:F4"/>
    <mergeCell ref="E5:F5"/>
    <mergeCell ref="E6:F6"/>
    <mergeCell ref="E7:F7"/>
    <mergeCell ref="E8:F8"/>
    <mergeCell ref="E9:F9"/>
    <mergeCell ref="A58:D58"/>
    <mergeCell ref="A51:D51"/>
    <mergeCell ref="F54:L54"/>
    <mergeCell ref="A59:D59"/>
    <mergeCell ref="T97:T98"/>
    <mergeCell ref="L94:M94"/>
    <mergeCell ref="N94:O94"/>
    <mergeCell ref="L95:M95"/>
    <mergeCell ref="N95:O95"/>
    <mergeCell ref="N98:O98"/>
    <mergeCell ref="N96:O96"/>
    <mergeCell ref="Q94:T96"/>
    <mergeCell ref="L92:M92"/>
    <mergeCell ref="Q97:S97"/>
    <mergeCell ref="Q98:S98"/>
    <mergeCell ref="J62:L62"/>
    <mergeCell ref="M63:N63"/>
    <mergeCell ref="M62:N62"/>
    <mergeCell ref="M64:N64"/>
    <mergeCell ref="J63:L63"/>
    <mergeCell ref="J70:L70"/>
    <mergeCell ref="R68:S68"/>
    <mergeCell ref="R64:S64"/>
    <mergeCell ref="R66:S66"/>
    <mergeCell ref="R62:S62"/>
    <mergeCell ref="R63:S63"/>
    <mergeCell ref="R61:S61"/>
    <mergeCell ref="R67:S67"/>
    <mergeCell ref="J60:L60"/>
    <mergeCell ref="M60:N60"/>
    <mergeCell ref="S51:T51"/>
    <mergeCell ref="R58:S58"/>
    <mergeCell ref="Q56:S56"/>
    <mergeCell ref="M66:N66"/>
    <mergeCell ref="J67:L67"/>
    <mergeCell ref="M70:N70"/>
    <mergeCell ref="M67:N67"/>
    <mergeCell ref="F65:I65"/>
    <mergeCell ref="F66:I66"/>
    <mergeCell ref="F67:I67"/>
    <mergeCell ref="F68:I68"/>
    <mergeCell ref="F69:I69"/>
    <mergeCell ref="F70:I70"/>
    <mergeCell ref="F71:I71"/>
    <mergeCell ref="N101:O101"/>
    <mergeCell ref="L93:M93"/>
    <mergeCell ref="G89:G90"/>
    <mergeCell ref="H89:H90"/>
    <mergeCell ref="J2:L2"/>
    <mergeCell ref="L89:M90"/>
    <mergeCell ref="N93:O93"/>
    <mergeCell ref="M57:N57"/>
    <mergeCell ref="J58:L58"/>
    <mergeCell ref="J59:L59"/>
    <mergeCell ref="N100:O100"/>
    <mergeCell ref="N97:O97"/>
    <mergeCell ref="N89:O90"/>
    <mergeCell ref="L100:M100"/>
    <mergeCell ref="N99:O99"/>
    <mergeCell ref="N92:O92"/>
    <mergeCell ref="L91:M91"/>
    <mergeCell ref="N91:O91"/>
    <mergeCell ref="J72:L72"/>
    <mergeCell ref="J74:L74"/>
    <mergeCell ref="J75:L75"/>
    <mergeCell ref="J73:L73"/>
    <mergeCell ref="F73:I73"/>
    <mergeCell ref="F74:I74"/>
    <mergeCell ref="A101:F101"/>
    <mergeCell ref="L96:M96"/>
    <mergeCell ref="L97:M97"/>
    <mergeCell ref="L98:M98"/>
    <mergeCell ref="L99:M99"/>
    <mergeCell ref="A96:F96"/>
    <mergeCell ref="A97:F97"/>
    <mergeCell ref="J89:J90"/>
    <mergeCell ref="A99:F99"/>
    <mergeCell ref="A100:F100"/>
    <mergeCell ref="L101:M101"/>
    <mergeCell ref="A98:F98"/>
    <mergeCell ref="A93:F93"/>
    <mergeCell ref="A92:F92"/>
    <mergeCell ref="A94:F94"/>
    <mergeCell ref="A95:F95"/>
    <mergeCell ref="A89:F90"/>
    <mergeCell ref="A91:F91"/>
    <mergeCell ref="Q93:S93"/>
    <mergeCell ref="R88:S88"/>
    <mergeCell ref="R86:S86"/>
    <mergeCell ref="R87:S87"/>
    <mergeCell ref="R90:S90"/>
    <mergeCell ref="M73:N73"/>
    <mergeCell ref="J76:L76"/>
    <mergeCell ref="M76:N76"/>
    <mergeCell ref="M75:N75"/>
    <mergeCell ref="R79:S79"/>
    <mergeCell ref="R91:S91"/>
    <mergeCell ref="Q92:S92"/>
    <mergeCell ref="R75:S75"/>
    <mergeCell ref="R76:S76"/>
    <mergeCell ref="J81:L81"/>
    <mergeCell ref="J79:L79"/>
    <mergeCell ref="M74:N74"/>
    <mergeCell ref="R85:S85"/>
    <mergeCell ref="F85:L85"/>
    <mergeCell ref="M85:N85"/>
    <mergeCell ref="F87:L87"/>
    <mergeCell ref="A88:O88"/>
    <mergeCell ref="F79:I79"/>
    <mergeCell ref="U92:W92"/>
    <mergeCell ref="V59:W59"/>
    <mergeCell ref="V61:W61"/>
    <mergeCell ref="V62:W62"/>
    <mergeCell ref="V63:W63"/>
    <mergeCell ref="V64:W64"/>
    <mergeCell ref="V75:W75"/>
    <mergeCell ref="V76:W76"/>
    <mergeCell ref="V65:W65"/>
    <mergeCell ref="V91:W91"/>
    <mergeCell ref="V90:W90"/>
    <mergeCell ref="V89:W89"/>
    <mergeCell ref="M69:N69"/>
    <mergeCell ref="R82:S82"/>
    <mergeCell ref="R73:S73"/>
    <mergeCell ref="R74:S74"/>
    <mergeCell ref="J61:L61"/>
    <mergeCell ref="M72:N72"/>
    <mergeCell ref="R80:S80"/>
    <mergeCell ref="M80:N80"/>
    <mergeCell ref="F81:I81"/>
    <mergeCell ref="R89:S89"/>
    <mergeCell ref="J71:L71"/>
    <mergeCell ref="U57:W57"/>
    <mergeCell ref="V58:W58"/>
    <mergeCell ref="V72:W72"/>
    <mergeCell ref="V73:W73"/>
    <mergeCell ref="V74:W74"/>
    <mergeCell ref="V87:W87"/>
    <mergeCell ref="V88:W88"/>
    <mergeCell ref="V67:W67"/>
    <mergeCell ref="V68:W68"/>
    <mergeCell ref="V69:W69"/>
    <mergeCell ref="V70:W70"/>
    <mergeCell ref="V79:W79"/>
    <mergeCell ref="V81:W81"/>
    <mergeCell ref="V71:W71"/>
    <mergeCell ref="V86:W86"/>
    <mergeCell ref="V66:W66"/>
    <mergeCell ref="V85:W85"/>
    <mergeCell ref="V83:W83"/>
    <mergeCell ref="V80:W80"/>
    <mergeCell ref="J1:Y1"/>
    <mergeCell ref="M2:Y2"/>
    <mergeCell ref="A2:B2"/>
    <mergeCell ref="V84:W84"/>
    <mergeCell ref="F82:L82"/>
    <mergeCell ref="M82:N82"/>
    <mergeCell ref="M81:N81"/>
    <mergeCell ref="M79:N79"/>
    <mergeCell ref="V82:W82"/>
    <mergeCell ref="P55:S55"/>
    <mergeCell ref="Q51:R51"/>
    <mergeCell ref="R59:S59"/>
    <mergeCell ref="M55:N55"/>
    <mergeCell ref="J51:L51"/>
    <mergeCell ref="M59:N59"/>
    <mergeCell ref="J55:L55"/>
    <mergeCell ref="M54:N54"/>
    <mergeCell ref="M58:N58"/>
    <mergeCell ref="M61:N61"/>
    <mergeCell ref="M71:N71"/>
    <mergeCell ref="M68:N68"/>
    <mergeCell ref="J64:L64"/>
    <mergeCell ref="A57:D57"/>
    <mergeCell ref="A82:D82"/>
    <mergeCell ref="C2:D2"/>
    <mergeCell ref="R84:S84"/>
    <mergeCell ref="R83:S83"/>
    <mergeCell ref="R81:S81"/>
    <mergeCell ref="J66:L66"/>
    <mergeCell ref="J65:L65"/>
    <mergeCell ref="J68:L68"/>
    <mergeCell ref="J69:L69"/>
    <mergeCell ref="M65:N65"/>
    <mergeCell ref="A63:D63"/>
    <mergeCell ref="R71:S71"/>
    <mergeCell ref="F76:I76"/>
    <mergeCell ref="R72:S72"/>
    <mergeCell ref="R69:S69"/>
    <mergeCell ref="R70:S70"/>
    <mergeCell ref="F75:I75"/>
    <mergeCell ref="E28:F28"/>
    <mergeCell ref="E29:F29"/>
    <mergeCell ref="E30:F30"/>
    <mergeCell ref="E31:F31"/>
    <mergeCell ref="E32:F32"/>
    <mergeCell ref="A68:D68"/>
    <mergeCell ref="F80:I80"/>
    <mergeCell ref="J80:L80"/>
  </mergeCells>
  <phoneticPr fontId="0" type="noConversion"/>
  <dataValidations count="1">
    <dataValidation type="list" allowBlank="1" showInputMessage="1" showErrorMessage="1" sqref="C4:C49" xr:uid="{00000000-0002-0000-0600-000000000000}">
      <formula1>$AC$1:$AC$3</formula1>
    </dataValidation>
  </dataValidations>
  <hyperlinks>
    <hyperlink ref="J3" location="GLOSSARY!A3" display="CORE DUES" xr:uid="{90DCF2BF-6CB0-4EAE-B072-7121437F6041}"/>
    <hyperlink ref="P3" location="GLOSSARY!A10" display="Operating Expenses" xr:uid="{D427C716-AEBD-4FDB-985F-C4F134C5F387}"/>
    <hyperlink ref="R3" location="GLOSSARY!A12" display="Executive Expenses" xr:uid="{B69A3BAF-2127-4A25-A3F4-7BF16B5D935D}"/>
    <hyperlink ref="S3" location="GLOSSARY!A13" display="Bargaining Expenses" xr:uid="{CA966077-734D-4145-8C49-3DFBF1A425D8}"/>
    <hyperlink ref="T3" location="GLOSSARY!A14" display="Grievances/ Arbitration" xr:uid="{06B33234-EA5E-42C6-BA5A-695C1E84FFD2}"/>
    <hyperlink ref="V3" location="GLOSSARY!A16" display="CUPE ONLY Conventions/ Conferences" xr:uid="{A8CF71C4-34E8-4032-8B1A-7477B3BB2C24}"/>
    <hyperlink ref="Y3" location="GLOSSARY!A19" display="Other" xr:uid="{BDDA06F5-BDEE-44A4-91BD-671F4FC3AF5C}"/>
    <hyperlink ref="Q3" location="GLOSSARY!A11" display="Special Purchases" xr:uid="{E64BE9D7-5194-46F7-9A9A-7DE37BE5FC3C}"/>
    <hyperlink ref="U3" location="GLOSSARY!A15" display="Committee Expenses" xr:uid="{E77CDD81-2DB8-4430-9731-ED6A820D3133}"/>
    <hyperlink ref="W3" location="GLOSSARY!A17" display="Education" xr:uid="{33F7E22C-B98F-45E7-87B5-65153ACAB2B9}"/>
    <hyperlink ref="X3" location="GLOSSARY!A18" display="Contributions/ Donations" xr:uid="{080DF112-4D90-4B93-BF00-D25D3880DDE6}"/>
    <hyperlink ref="O3" location="GLOSSARY!A9" display="Salaries" xr:uid="{84ED9024-C6BC-45A1-9D6F-4682FB6B8352}"/>
    <hyperlink ref="K3" location="GLOSSARY!A4" display="OTHER" xr:uid="{7FA41CB0-3B67-457A-8423-9D0634ECF15C}"/>
    <hyperlink ref="Z3" location="Glossary!A20" display="Other" xr:uid="{D7A6979D-E513-436D-90E2-5EDD7D46F3F6}"/>
    <hyperlink ref="L3" location="GLOSSARY!A5" display="NON CORE DUES" xr:uid="{414B43ED-4051-48DF-8C29-FA34719703E2}"/>
    <hyperlink ref="M3" location="GLOSSARY!A7" display="CUPE Per Capita" xr:uid="{BA770738-9899-4550-8B36-EB720A900E3E}"/>
    <hyperlink ref="N3" location="GLOSSARY!A8" display="Affiliation Fees" xr:uid="{7FBA2ADD-A431-49AB-B6D6-534D9A093B05}"/>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D120"/>
  <sheetViews>
    <sheetView showGridLines="0" showZeros="0" topLeftCell="A55"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136</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3.15" customHeight="1">
      <c r="A4" s="571"/>
      <c r="B4" s="572"/>
      <c r="C4" s="573"/>
      <c r="D4" s="762"/>
      <c r="E4" s="1159"/>
      <c r="F4" s="1160"/>
      <c r="G4" s="574">
        <f t="shared" ref="G4:G35" si="0">SUM(J4:L4)</f>
        <v>0</v>
      </c>
      <c r="H4" s="575">
        <f t="shared" ref="H4:H19" si="1">SUM(M4:Y4)</f>
        <v>0</v>
      </c>
      <c r="I4" s="743">
        <f>Z4</f>
        <v>0</v>
      </c>
      <c r="J4" s="582"/>
      <c r="K4" s="732"/>
      <c r="L4" s="580"/>
      <c r="M4" s="769"/>
      <c r="N4" s="770"/>
      <c r="O4" s="770"/>
      <c r="P4" s="770"/>
      <c r="Q4" s="770"/>
      <c r="R4" s="770"/>
      <c r="S4" s="770"/>
      <c r="T4" s="770"/>
      <c r="U4" s="770"/>
      <c r="V4" s="770"/>
      <c r="W4" s="579"/>
      <c r="X4" s="579"/>
      <c r="Y4" s="580"/>
      <c r="Z4" s="599"/>
      <c r="AA4" s="725"/>
      <c r="AC4" s="580"/>
    </row>
    <row r="5" spans="1:30" ht="23.15" customHeight="1">
      <c r="A5" s="595"/>
      <c r="B5" s="596"/>
      <c r="C5" s="597"/>
      <c r="D5" s="762"/>
      <c r="E5" s="1159"/>
      <c r="F5" s="1160"/>
      <c r="G5" s="574">
        <f t="shared" si="0"/>
        <v>0</v>
      </c>
      <c r="H5" s="575">
        <f t="shared" si="1"/>
        <v>0</v>
      </c>
      <c r="I5" s="743">
        <f t="shared" ref="I5:I49" si="2">Z5</f>
        <v>0</v>
      </c>
      <c r="J5" s="583"/>
      <c r="K5" s="733"/>
      <c r="L5" s="602"/>
      <c r="M5" s="771"/>
      <c r="N5" s="772"/>
      <c r="O5" s="772"/>
      <c r="P5" s="772"/>
      <c r="Q5" s="772"/>
      <c r="R5" s="772"/>
      <c r="S5" s="772"/>
      <c r="T5" s="772"/>
      <c r="U5" s="772"/>
      <c r="V5" s="772"/>
      <c r="W5" s="601"/>
      <c r="X5" s="738"/>
      <c r="Y5" s="602"/>
      <c r="Z5" s="852"/>
      <c r="AA5" s="725"/>
      <c r="AC5" s="602"/>
    </row>
    <row r="6" spans="1:30" ht="23.15" customHeight="1">
      <c r="A6" s="595"/>
      <c r="B6" s="596"/>
      <c r="C6" s="597"/>
      <c r="D6" s="762"/>
      <c r="E6" s="1159"/>
      <c r="F6" s="1160"/>
      <c r="G6" s="574">
        <f t="shared" si="0"/>
        <v>0</v>
      </c>
      <c r="H6" s="575">
        <f t="shared" si="1"/>
        <v>0</v>
      </c>
      <c r="I6" s="743">
        <f t="shared" si="2"/>
        <v>0</v>
      </c>
      <c r="J6" s="583"/>
      <c r="K6" s="733"/>
      <c r="L6" s="602"/>
      <c r="M6" s="771"/>
      <c r="N6" s="772"/>
      <c r="O6" s="772"/>
      <c r="P6" s="772"/>
      <c r="Q6" s="772"/>
      <c r="R6" s="772"/>
      <c r="S6" s="772"/>
      <c r="T6" s="772"/>
      <c r="U6" s="772"/>
      <c r="V6" s="772"/>
      <c r="W6" s="601"/>
      <c r="X6" s="601"/>
      <c r="Y6" s="602"/>
      <c r="Z6" s="599"/>
      <c r="AA6" s="725"/>
      <c r="AC6" s="602"/>
    </row>
    <row r="7" spans="1:30" ht="23.15" customHeight="1">
      <c r="A7" s="595"/>
      <c r="B7" s="596"/>
      <c r="C7" s="597"/>
      <c r="D7" s="762"/>
      <c r="E7" s="1159"/>
      <c r="F7" s="1160"/>
      <c r="G7" s="574">
        <f>SUM(J7:L7)</f>
        <v>0</v>
      </c>
      <c r="H7" s="575">
        <f t="shared" si="1"/>
        <v>0</v>
      </c>
      <c r="I7" s="743">
        <f t="shared" si="2"/>
        <v>0</v>
      </c>
      <c r="J7" s="583"/>
      <c r="K7" s="733"/>
      <c r="L7" s="602"/>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 t="shared" si="0"/>
        <v>0</v>
      </c>
      <c r="H8" s="575">
        <f t="shared" si="1"/>
        <v>0</v>
      </c>
      <c r="I8" s="743">
        <f t="shared" si="2"/>
        <v>0</v>
      </c>
      <c r="J8" s="583"/>
      <c r="K8" s="733"/>
      <c r="L8" s="602"/>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si="0"/>
        <v>0</v>
      </c>
      <c r="H9" s="575">
        <f t="shared" si="1"/>
        <v>0</v>
      </c>
      <c r="I9" s="743">
        <f t="shared" si="2"/>
        <v>0</v>
      </c>
      <c r="J9" s="583"/>
      <c r="K9" s="733"/>
      <c r="L9" s="602"/>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 t="shared" si="0"/>
        <v>0</v>
      </c>
      <c r="H10" s="575">
        <f t="shared" si="1"/>
        <v>0</v>
      </c>
      <c r="I10" s="743">
        <f t="shared" si="2"/>
        <v>0</v>
      </c>
      <c r="J10" s="583"/>
      <c r="K10" s="733"/>
      <c r="L10" s="602"/>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 t="shared" si="0"/>
        <v>0</v>
      </c>
      <c r="H11" s="575">
        <f t="shared" si="1"/>
        <v>0</v>
      </c>
      <c r="I11" s="743">
        <f t="shared" si="2"/>
        <v>0</v>
      </c>
      <c r="J11" s="583"/>
      <c r="K11" s="733"/>
      <c r="L11" s="602"/>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si="0"/>
        <v>0</v>
      </c>
      <c r="H12" s="575">
        <f t="shared" si="1"/>
        <v>0</v>
      </c>
      <c r="I12" s="743">
        <f t="shared" si="2"/>
        <v>0</v>
      </c>
      <c r="J12" s="583"/>
      <c r="K12" s="733"/>
      <c r="L12" s="602"/>
      <c r="M12" s="599"/>
      <c r="N12" s="600"/>
      <c r="O12" s="600"/>
      <c r="P12" s="600"/>
      <c r="Q12" s="600"/>
      <c r="R12" s="600"/>
      <c r="S12" s="600"/>
      <c r="T12" s="600"/>
      <c r="U12" s="600"/>
      <c r="V12" s="600"/>
      <c r="W12" s="601"/>
      <c r="X12" s="601"/>
      <c r="Y12" s="602"/>
      <c r="Z12" s="599"/>
      <c r="AA12" s="725"/>
      <c r="AC12" s="602"/>
    </row>
    <row r="13" spans="1:30" ht="23.15" customHeight="1">
      <c r="A13" s="595"/>
      <c r="B13" s="596"/>
      <c r="C13" s="597"/>
      <c r="D13" s="762"/>
      <c r="E13" s="1159"/>
      <c r="F13" s="1160"/>
      <c r="G13" s="574">
        <f t="shared" si="0"/>
        <v>0</v>
      </c>
      <c r="H13" s="575">
        <f t="shared" si="1"/>
        <v>0</v>
      </c>
      <c r="I13" s="743">
        <f t="shared" si="2"/>
        <v>0</v>
      </c>
      <c r="J13" s="583"/>
      <c r="K13" s="733"/>
      <c r="L13" s="602"/>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0"/>
        <v>0</v>
      </c>
      <c r="H14" s="575">
        <f t="shared" si="1"/>
        <v>0</v>
      </c>
      <c r="I14" s="743">
        <f t="shared" si="2"/>
        <v>0</v>
      </c>
      <c r="J14" s="583"/>
      <c r="K14" s="733"/>
      <c r="L14" s="602"/>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 t="shared" si="0"/>
        <v>0</v>
      </c>
      <c r="H15" s="575">
        <f t="shared" si="1"/>
        <v>0</v>
      </c>
      <c r="I15" s="743">
        <f t="shared" si="2"/>
        <v>0</v>
      </c>
      <c r="J15" s="583"/>
      <c r="K15" s="733"/>
      <c r="L15" s="602"/>
      <c r="M15" s="599"/>
      <c r="N15" s="600"/>
      <c r="O15" s="600"/>
      <c r="P15" s="600"/>
      <c r="Q15" s="600"/>
      <c r="R15" s="600"/>
      <c r="S15" s="600"/>
      <c r="T15" s="600"/>
      <c r="U15" s="600"/>
      <c r="V15" s="600"/>
      <c r="W15" s="601"/>
      <c r="X15" s="601"/>
      <c r="Y15" s="602"/>
      <c r="Z15" s="599"/>
      <c r="AA15" s="725"/>
      <c r="AC15" s="602"/>
    </row>
    <row r="16" spans="1:30" ht="23.15" customHeight="1">
      <c r="A16" s="595"/>
      <c r="B16" s="596"/>
      <c r="C16" s="597"/>
      <c r="D16" s="762"/>
      <c r="E16" s="1159"/>
      <c r="F16" s="1160"/>
      <c r="G16" s="574">
        <f t="shared" si="0"/>
        <v>0</v>
      </c>
      <c r="H16" s="575">
        <f t="shared" si="1"/>
        <v>0</v>
      </c>
      <c r="I16" s="743">
        <f t="shared" si="2"/>
        <v>0</v>
      </c>
      <c r="J16" s="583"/>
      <c r="K16" s="733"/>
      <c r="L16" s="602"/>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0"/>
        <v>0</v>
      </c>
      <c r="H17" s="575">
        <f t="shared" si="1"/>
        <v>0</v>
      </c>
      <c r="I17" s="743">
        <f t="shared" si="2"/>
        <v>0</v>
      </c>
      <c r="J17" s="583"/>
      <c r="K17" s="733"/>
      <c r="L17" s="602"/>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0"/>
        <v>0</v>
      </c>
      <c r="H18" s="575">
        <f t="shared" si="1"/>
        <v>0</v>
      </c>
      <c r="I18" s="743">
        <f t="shared" si="2"/>
        <v>0</v>
      </c>
      <c r="J18" s="583"/>
      <c r="K18" s="733"/>
      <c r="L18" s="602"/>
      <c r="M18" s="599"/>
      <c r="N18" s="600"/>
      <c r="O18" s="600"/>
      <c r="P18" s="600"/>
      <c r="Q18" s="600"/>
      <c r="R18" s="600"/>
      <c r="S18" s="600"/>
      <c r="T18" s="600"/>
      <c r="U18" s="600"/>
      <c r="V18" s="600"/>
      <c r="W18" s="601"/>
      <c r="X18" s="601"/>
      <c r="Y18" s="602"/>
      <c r="Z18" s="599"/>
      <c r="AA18" s="725"/>
      <c r="AC18" s="602"/>
    </row>
    <row r="19" spans="1:29" ht="23.15" customHeight="1">
      <c r="A19" s="595"/>
      <c r="B19" s="596"/>
      <c r="C19" s="597"/>
      <c r="D19" s="762"/>
      <c r="E19" s="1159"/>
      <c r="F19" s="1160"/>
      <c r="G19" s="574">
        <f t="shared" si="0"/>
        <v>0</v>
      </c>
      <c r="H19" s="575">
        <f t="shared" si="1"/>
        <v>0</v>
      </c>
      <c r="I19" s="743">
        <f t="shared" si="2"/>
        <v>0</v>
      </c>
      <c r="J19" s="583"/>
      <c r="K19" s="733"/>
      <c r="L19" s="602"/>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0"/>
        <v>0</v>
      </c>
      <c r="H20" s="575">
        <f t="shared" ref="H20:H35" si="3">SUM(M20:Y20)</f>
        <v>0</v>
      </c>
      <c r="I20" s="743">
        <f t="shared" si="2"/>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0"/>
        <v>0</v>
      </c>
      <c r="H21" s="575">
        <f t="shared" si="3"/>
        <v>0</v>
      </c>
      <c r="I21" s="743">
        <f t="shared" si="2"/>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0"/>
        <v>0</v>
      </c>
      <c r="H22" s="575">
        <f t="shared" si="3"/>
        <v>0</v>
      </c>
      <c r="I22" s="743">
        <f t="shared" si="2"/>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0"/>
        <v>0</v>
      </c>
      <c r="H23" s="575">
        <f t="shared" si="3"/>
        <v>0</v>
      </c>
      <c r="I23" s="743">
        <f t="shared" si="2"/>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0"/>
        <v>0</v>
      </c>
      <c r="H24" s="575">
        <f t="shared" si="3"/>
        <v>0</v>
      </c>
      <c r="I24" s="743">
        <f t="shared" si="2"/>
        <v>0</v>
      </c>
      <c r="J24" s="583"/>
      <c r="K24" s="733"/>
      <c r="L24" s="602"/>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0"/>
        <v>0</v>
      </c>
      <c r="H25" s="575">
        <f t="shared" si="3"/>
        <v>0</v>
      </c>
      <c r="I25" s="743">
        <f t="shared" si="2"/>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0"/>
        <v>0</v>
      </c>
      <c r="H26" s="575">
        <f t="shared" si="3"/>
        <v>0</v>
      </c>
      <c r="I26" s="743">
        <f t="shared" si="2"/>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0"/>
        <v>0</v>
      </c>
      <c r="H27" s="575">
        <f t="shared" si="3"/>
        <v>0</v>
      </c>
      <c r="I27" s="743">
        <f t="shared" si="2"/>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0"/>
        <v>0</v>
      </c>
      <c r="H28" s="575">
        <f t="shared" si="3"/>
        <v>0</v>
      </c>
      <c r="I28" s="743">
        <f t="shared" si="2"/>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0"/>
        <v>0</v>
      </c>
      <c r="H29" s="575">
        <f t="shared" si="3"/>
        <v>0</v>
      </c>
      <c r="I29" s="743">
        <f t="shared" si="2"/>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0"/>
        <v>0</v>
      </c>
      <c r="H30" s="575">
        <f t="shared" si="3"/>
        <v>0</v>
      </c>
      <c r="I30" s="743">
        <f t="shared" si="2"/>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si="0"/>
        <v>0</v>
      </c>
      <c r="H31" s="575">
        <f t="shared" si="3"/>
        <v>0</v>
      </c>
      <c r="I31" s="743">
        <f t="shared" si="2"/>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0"/>
        <v>0</v>
      </c>
      <c r="H32" s="575">
        <f t="shared" si="3"/>
        <v>0</v>
      </c>
      <c r="I32" s="743">
        <f t="shared" si="2"/>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0"/>
        <v>0</v>
      </c>
      <c r="H33" s="575">
        <f t="shared" si="3"/>
        <v>0</v>
      </c>
      <c r="I33" s="743">
        <f t="shared" si="2"/>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0"/>
        <v>0</v>
      </c>
      <c r="H34" s="575">
        <f t="shared" si="3"/>
        <v>0</v>
      </c>
      <c r="I34" s="743">
        <f t="shared" si="2"/>
        <v>0</v>
      </c>
      <c r="J34" s="583"/>
      <c r="K34" s="733"/>
      <c r="L34" s="602"/>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0"/>
        <v>0</v>
      </c>
      <c r="H35" s="575">
        <f t="shared" si="3"/>
        <v>0</v>
      </c>
      <c r="I35" s="743">
        <f t="shared" si="2"/>
        <v>0</v>
      </c>
      <c r="J35" s="583"/>
      <c r="K35" s="733"/>
      <c r="L35" s="602"/>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ref="G36:G46" si="4">SUM(J36:L36)</f>
        <v>0</v>
      </c>
      <c r="H36" s="575">
        <f t="shared" ref="H36:H46" si="5">SUM(M36:Y36)</f>
        <v>0</v>
      </c>
      <c r="I36" s="743">
        <f t="shared" si="2"/>
        <v>0</v>
      </c>
      <c r="J36" s="583"/>
      <c r="K36" s="733"/>
      <c r="L36" s="602"/>
      <c r="M36" s="676"/>
      <c r="N36" s="677"/>
      <c r="O36" s="677"/>
      <c r="P36" s="677"/>
      <c r="Q36" s="677"/>
      <c r="R36" s="677"/>
      <c r="S36" s="677"/>
      <c r="T36" s="677"/>
      <c r="U36" s="677"/>
      <c r="V36" s="677"/>
      <c r="W36" s="678"/>
      <c r="X36" s="678"/>
      <c r="Y36" s="675"/>
      <c r="Z36" s="599"/>
      <c r="AA36" s="725"/>
      <c r="AC36" s="675"/>
    </row>
    <row r="37" spans="1:29" ht="23.15" customHeight="1">
      <c r="A37" s="679"/>
      <c r="B37" s="680"/>
      <c r="C37" s="597"/>
      <c r="D37" s="762"/>
      <c r="E37" s="1159"/>
      <c r="F37" s="1160"/>
      <c r="G37" s="574">
        <f t="shared" si="4"/>
        <v>0</v>
      </c>
      <c r="H37" s="575">
        <f t="shared" si="5"/>
        <v>0</v>
      </c>
      <c r="I37" s="743">
        <f t="shared" si="2"/>
        <v>0</v>
      </c>
      <c r="J37" s="583"/>
      <c r="K37" s="733"/>
      <c r="L37" s="602"/>
      <c r="M37" s="676"/>
      <c r="N37" s="677"/>
      <c r="O37" s="677"/>
      <c r="P37" s="677"/>
      <c r="Q37" s="677"/>
      <c r="R37" s="677"/>
      <c r="S37" s="677"/>
      <c r="T37" s="677"/>
      <c r="U37" s="677"/>
      <c r="V37" s="677"/>
      <c r="W37" s="678"/>
      <c r="X37" s="678"/>
      <c r="Y37" s="675"/>
      <c r="Z37" s="599"/>
      <c r="AA37" s="725"/>
      <c r="AC37" s="675"/>
    </row>
    <row r="38" spans="1:29" ht="23.15" customHeight="1">
      <c r="A38" s="679"/>
      <c r="B38" s="680"/>
      <c r="C38" s="597"/>
      <c r="D38" s="762"/>
      <c r="E38" s="1159"/>
      <c r="F38" s="1160"/>
      <c r="G38" s="574">
        <f t="shared" si="4"/>
        <v>0</v>
      </c>
      <c r="H38" s="575">
        <f t="shared" si="5"/>
        <v>0</v>
      </c>
      <c r="I38" s="743">
        <f t="shared" si="2"/>
        <v>0</v>
      </c>
      <c r="J38" s="583"/>
      <c r="K38" s="733"/>
      <c r="L38" s="602"/>
      <c r="M38" s="676"/>
      <c r="N38" s="677"/>
      <c r="O38" s="677"/>
      <c r="P38" s="677"/>
      <c r="Q38" s="677"/>
      <c r="R38" s="677"/>
      <c r="S38" s="677"/>
      <c r="T38" s="677"/>
      <c r="U38" s="677"/>
      <c r="V38" s="677"/>
      <c r="W38" s="678"/>
      <c r="X38" s="678"/>
      <c r="Y38" s="675"/>
      <c r="Z38" s="599"/>
      <c r="AA38" s="725"/>
      <c r="AC38" s="675"/>
    </row>
    <row r="39" spans="1:29" ht="23.15" customHeight="1">
      <c r="A39" s="679"/>
      <c r="B39" s="680"/>
      <c r="C39" s="597"/>
      <c r="D39" s="762"/>
      <c r="E39" s="1159"/>
      <c r="F39" s="1160"/>
      <c r="G39" s="574">
        <f t="shared" si="4"/>
        <v>0</v>
      </c>
      <c r="H39" s="575">
        <f t="shared" si="5"/>
        <v>0</v>
      </c>
      <c r="I39" s="743">
        <f t="shared" si="2"/>
        <v>0</v>
      </c>
      <c r="J39" s="583"/>
      <c r="K39" s="733"/>
      <c r="L39" s="602"/>
      <c r="M39" s="676"/>
      <c r="N39" s="677"/>
      <c r="O39" s="677"/>
      <c r="P39" s="677"/>
      <c r="Q39" s="677"/>
      <c r="R39" s="677"/>
      <c r="S39" s="677"/>
      <c r="T39" s="677"/>
      <c r="U39" s="677"/>
      <c r="V39" s="677"/>
      <c r="W39" s="678"/>
      <c r="X39" s="678"/>
      <c r="Y39" s="675"/>
      <c r="Z39" s="599"/>
      <c r="AA39" s="725"/>
      <c r="AC39" s="675"/>
    </row>
    <row r="40" spans="1:29" ht="23.15" customHeight="1">
      <c r="A40" s="679"/>
      <c r="B40" s="680"/>
      <c r="C40" s="597"/>
      <c r="D40" s="762"/>
      <c r="E40" s="1159"/>
      <c r="F40" s="1160"/>
      <c r="G40" s="574">
        <f t="shared" si="4"/>
        <v>0</v>
      </c>
      <c r="H40" s="575">
        <f t="shared" si="5"/>
        <v>0</v>
      </c>
      <c r="I40" s="743">
        <f t="shared" si="2"/>
        <v>0</v>
      </c>
      <c r="J40" s="583"/>
      <c r="K40" s="733"/>
      <c r="L40" s="602"/>
      <c r="M40" s="676"/>
      <c r="N40" s="677"/>
      <c r="O40" s="677"/>
      <c r="P40" s="677"/>
      <c r="Q40" s="677"/>
      <c r="R40" s="677"/>
      <c r="S40" s="677"/>
      <c r="T40" s="677"/>
      <c r="U40" s="677"/>
      <c r="V40" s="677"/>
      <c r="W40" s="678"/>
      <c r="X40" s="678"/>
      <c r="Y40" s="675"/>
      <c r="Z40" s="599"/>
      <c r="AA40" s="725"/>
      <c r="AC40" s="675"/>
    </row>
    <row r="41" spans="1:29" ht="22.5" customHeight="1">
      <c r="A41" s="679"/>
      <c r="B41" s="680"/>
      <c r="C41" s="597"/>
      <c r="D41" s="762"/>
      <c r="E41" s="1159"/>
      <c r="F41" s="1160"/>
      <c r="G41" s="574">
        <f t="shared" si="4"/>
        <v>0</v>
      </c>
      <c r="H41" s="575">
        <f t="shared" si="5"/>
        <v>0</v>
      </c>
      <c r="I41" s="743">
        <f t="shared" si="2"/>
        <v>0</v>
      </c>
      <c r="J41" s="583"/>
      <c r="K41" s="733"/>
      <c r="L41" s="602"/>
      <c r="M41" s="676"/>
      <c r="N41" s="677"/>
      <c r="O41" s="677"/>
      <c r="P41" s="677"/>
      <c r="Q41" s="677"/>
      <c r="R41" s="677"/>
      <c r="S41" s="677"/>
      <c r="T41" s="677"/>
      <c r="U41" s="677"/>
      <c r="V41" s="677"/>
      <c r="W41" s="678"/>
      <c r="X41" s="678"/>
      <c r="Y41" s="675"/>
      <c r="Z41" s="599"/>
      <c r="AA41" s="725"/>
      <c r="AC41" s="675"/>
    </row>
    <row r="42" spans="1:29" ht="23.15" customHeight="1">
      <c r="A42" s="679"/>
      <c r="B42" s="680"/>
      <c r="C42" s="597"/>
      <c r="D42" s="762"/>
      <c r="E42" s="1159"/>
      <c r="F42" s="1160"/>
      <c r="G42" s="574">
        <f t="shared" si="4"/>
        <v>0</v>
      </c>
      <c r="H42" s="575">
        <f t="shared" si="5"/>
        <v>0</v>
      </c>
      <c r="I42" s="743">
        <f t="shared" si="2"/>
        <v>0</v>
      </c>
      <c r="J42" s="583"/>
      <c r="K42" s="733"/>
      <c r="L42" s="602"/>
      <c r="M42" s="676"/>
      <c r="N42" s="677"/>
      <c r="O42" s="677"/>
      <c r="P42" s="677"/>
      <c r="Q42" s="677"/>
      <c r="R42" s="677"/>
      <c r="S42" s="677"/>
      <c r="T42" s="677"/>
      <c r="U42" s="677"/>
      <c r="V42" s="677"/>
      <c r="W42" s="678"/>
      <c r="X42" s="678"/>
      <c r="Y42" s="675"/>
      <c r="Z42" s="599"/>
      <c r="AA42" s="725"/>
      <c r="AC42" s="675"/>
    </row>
    <row r="43" spans="1:29" ht="23.15" customHeight="1">
      <c r="A43" s="679"/>
      <c r="B43" s="680"/>
      <c r="C43" s="597"/>
      <c r="D43" s="762"/>
      <c r="E43" s="1159"/>
      <c r="F43" s="1160"/>
      <c r="G43" s="574">
        <f t="shared" si="4"/>
        <v>0</v>
      </c>
      <c r="H43" s="575">
        <f t="shared" si="5"/>
        <v>0</v>
      </c>
      <c r="I43" s="743">
        <f t="shared" si="2"/>
        <v>0</v>
      </c>
      <c r="J43" s="583"/>
      <c r="K43" s="733"/>
      <c r="L43" s="602"/>
      <c r="M43" s="676"/>
      <c r="N43" s="677"/>
      <c r="O43" s="677"/>
      <c r="P43" s="677"/>
      <c r="Q43" s="677"/>
      <c r="R43" s="677"/>
      <c r="S43" s="677"/>
      <c r="T43" s="677"/>
      <c r="U43" s="677"/>
      <c r="V43" s="677"/>
      <c r="W43" s="678"/>
      <c r="X43" s="678"/>
      <c r="Y43" s="675"/>
      <c r="Z43" s="599"/>
      <c r="AA43" s="725"/>
      <c r="AC43" s="675"/>
    </row>
    <row r="44" spans="1:29" ht="23.15" customHeight="1">
      <c r="A44" s="679"/>
      <c r="B44" s="680"/>
      <c r="C44" s="597"/>
      <c r="D44" s="762"/>
      <c r="E44" s="1159"/>
      <c r="F44" s="1160"/>
      <c r="G44" s="574">
        <f t="shared" si="4"/>
        <v>0</v>
      </c>
      <c r="H44" s="575">
        <f t="shared" si="5"/>
        <v>0</v>
      </c>
      <c r="I44" s="743">
        <f t="shared" si="2"/>
        <v>0</v>
      </c>
      <c r="J44" s="583"/>
      <c r="K44" s="733"/>
      <c r="L44" s="602"/>
      <c r="M44" s="676"/>
      <c r="N44" s="677"/>
      <c r="O44" s="677"/>
      <c r="P44" s="677"/>
      <c r="Q44" s="677"/>
      <c r="R44" s="677"/>
      <c r="S44" s="677"/>
      <c r="T44" s="677"/>
      <c r="U44" s="677"/>
      <c r="V44" s="677"/>
      <c r="W44" s="678"/>
      <c r="X44" s="678"/>
      <c r="Y44" s="675"/>
      <c r="Z44" s="599"/>
      <c r="AA44" s="725"/>
      <c r="AC44" s="675"/>
    </row>
    <row r="45" spans="1:29" ht="23.15" customHeight="1">
      <c r="A45" s="679"/>
      <c r="B45" s="680"/>
      <c r="C45" s="597"/>
      <c r="D45" s="762"/>
      <c r="E45" s="1159"/>
      <c r="F45" s="1160"/>
      <c r="G45" s="574">
        <f t="shared" si="4"/>
        <v>0</v>
      </c>
      <c r="H45" s="575">
        <f t="shared" si="5"/>
        <v>0</v>
      </c>
      <c r="I45" s="743">
        <f t="shared" si="2"/>
        <v>0</v>
      </c>
      <c r="J45" s="583"/>
      <c r="K45" s="733"/>
      <c r="L45" s="602"/>
      <c r="M45" s="676"/>
      <c r="N45" s="677"/>
      <c r="O45" s="677"/>
      <c r="P45" s="677"/>
      <c r="Q45" s="677"/>
      <c r="R45" s="677"/>
      <c r="S45" s="677"/>
      <c r="T45" s="677"/>
      <c r="U45" s="677"/>
      <c r="V45" s="677"/>
      <c r="W45" s="678"/>
      <c r="X45" s="678"/>
      <c r="Y45" s="675"/>
      <c r="Z45" s="599"/>
      <c r="AA45" s="725"/>
      <c r="AC45" s="675"/>
    </row>
    <row r="46" spans="1:29" ht="23.15" customHeight="1">
      <c r="A46" s="679"/>
      <c r="B46" s="680"/>
      <c r="C46" s="597"/>
      <c r="D46" s="762"/>
      <c r="E46" s="1159"/>
      <c r="F46" s="1160"/>
      <c r="G46" s="574">
        <f t="shared" si="4"/>
        <v>0</v>
      </c>
      <c r="H46" s="575">
        <f t="shared" si="5"/>
        <v>0</v>
      </c>
      <c r="I46" s="743">
        <f t="shared" si="2"/>
        <v>0</v>
      </c>
      <c r="J46" s="583"/>
      <c r="K46" s="733"/>
      <c r="L46" s="602"/>
      <c r="M46" s="676"/>
      <c r="N46" s="677"/>
      <c r="O46" s="677"/>
      <c r="P46" s="677"/>
      <c r="Q46" s="677"/>
      <c r="R46" s="677"/>
      <c r="S46" s="677"/>
      <c r="T46" s="677"/>
      <c r="U46" s="677"/>
      <c r="V46" s="677"/>
      <c r="W46" s="678"/>
      <c r="X46" s="678"/>
      <c r="Y46" s="675"/>
      <c r="Z46" s="599"/>
      <c r="AA46" s="725"/>
      <c r="AC46" s="675"/>
    </row>
    <row r="47" spans="1:29" ht="23.15" customHeight="1">
      <c r="A47" s="679"/>
      <c r="B47" s="680"/>
      <c r="C47" s="597"/>
      <c r="D47" s="762"/>
      <c r="E47" s="1159"/>
      <c r="F47" s="1160"/>
      <c r="G47" s="574">
        <f>SUM(J47:L47)</f>
        <v>0</v>
      </c>
      <c r="H47" s="575">
        <f>SUM(M47:Y47)</f>
        <v>0</v>
      </c>
      <c r="I47" s="743">
        <f t="shared" si="2"/>
        <v>0</v>
      </c>
      <c r="J47" s="583"/>
      <c r="K47" s="733"/>
      <c r="L47" s="602"/>
      <c r="M47" s="676"/>
      <c r="N47" s="677"/>
      <c r="O47" s="677"/>
      <c r="P47" s="677"/>
      <c r="Q47" s="677"/>
      <c r="R47" s="677"/>
      <c r="S47" s="677"/>
      <c r="T47" s="677"/>
      <c r="U47" s="677"/>
      <c r="V47" s="677"/>
      <c r="W47" s="678"/>
      <c r="X47" s="678"/>
      <c r="Y47" s="675"/>
      <c r="Z47" s="599"/>
      <c r="AA47" s="725"/>
      <c r="AC47" s="675"/>
    </row>
    <row r="48" spans="1:29" ht="23.15" customHeight="1">
      <c r="A48" s="679"/>
      <c r="B48" s="680"/>
      <c r="C48" s="597"/>
      <c r="D48" s="762"/>
      <c r="E48" s="1159"/>
      <c r="F48" s="1160"/>
      <c r="G48" s="574">
        <f>SUM(J48:L48)</f>
        <v>0</v>
      </c>
      <c r="H48" s="575">
        <f>SUM(M48:Y48)</f>
        <v>0</v>
      </c>
      <c r="I48" s="743">
        <f t="shared" si="2"/>
        <v>0</v>
      </c>
      <c r="J48" s="583"/>
      <c r="K48" s="733"/>
      <c r="L48" s="602"/>
      <c r="M48" s="676"/>
      <c r="N48" s="677"/>
      <c r="O48" s="677"/>
      <c r="P48" s="677"/>
      <c r="Q48" s="677"/>
      <c r="R48" s="677"/>
      <c r="S48" s="677"/>
      <c r="T48" s="677"/>
      <c r="U48" s="677"/>
      <c r="V48" s="677"/>
      <c r="W48" s="678"/>
      <c r="X48" s="678"/>
      <c r="Y48" s="675"/>
      <c r="Z48" s="599"/>
      <c r="AA48" s="725"/>
      <c r="AC48" s="675"/>
    </row>
    <row r="49" spans="1:29" ht="23.15" customHeight="1" thickBot="1">
      <c r="A49" s="595"/>
      <c r="B49" s="596"/>
      <c r="C49" s="597"/>
      <c r="D49" s="762"/>
      <c r="E49" s="1159"/>
      <c r="F49" s="1160"/>
      <c r="G49" s="574">
        <f>SUM(J49:L49)</f>
        <v>0</v>
      </c>
      <c r="H49" s="575">
        <f>SUM(M49:Y49)</f>
        <v>0</v>
      </c>
      <c r="I49" s="743">
        <f t="shared" si="2"/>
        <v>0</v>
      </c>
      <c r="J49" s="583"/>
      <c r="K49" s="733"/>
      <c r="L49" s="602"/>
      <c r="M49" s="676"/>
      <c r="N49" s="677"/>
      <c r="O49" s="677"/>
      <c r="P49" s="677"/>
      <c r="Q49" s="677"/>
      <c r="R49" s="677"/>
      <c r="S49" s="677"/>
      <c r="T49" s="677"/>
      <c r="U49" s="677"/>
      <c r="V49" s="677"/>
      <c r="W49" s="678"/>
      <c r="X49" s="678"/>
      <c r="Y49" s="675"/>
      <c r="Z49" s="599"/>
      <c r="AA49" s="725"/>
      <c r="AC49" s="675"/>
    </row>
    <row r="50" spans="1:29" ht="30" customHeight="1" thickBot="1">
      <c r="A50" s="604"/>
      <c r="B50" s="605"/>
      <c r="C50" s="605"/>
      <c r="E50" s="1233" t="s">
        <v>84</v>
      </c>
      <c r="F50" s="1234"/>
      <c r="G50" s="606">
        <f t="shared" ref="G50:Y50" si="6">SUM(G4:G49)</f>
        <v>0</v>
      </c>
      <c r="H50" s="606">
        <f t="shared" si="6"/>
        <v>0</v>
      </c>
      <c r="I50" s="766">
        <f>SUM(I4:I49)</f>
        <v>0</v>
      </c>
      <c r="J50" s="606">
        <f t="shared" si="6"/>
        <v>0</v>
      </c>
      <c r="K50" s="606">
        <f t="shared" si="6"/>
        <v>0</v>
      </c>
      <c r="L50" s="766">
        <f t="shared" si="6"/>
        <v>0</v>
      </c>
      <c r="M50" s="606">
        <f t="shared" si="6"/>
        <v>0</v>
      </c>
      <c r="N50" s="606">
        <f t="shared" si="6"/>
        <v>0</v>
      </c>
      <c r="O50" s="606">
        <f t="shared" si="6"/>
        <v>0</v>
      </c>
      <c r="P50" s="606">
        <f t="shared" si="6"/>
        <v>0</v>
      </c>
      <c r="Q50" s="606">
        <f t="shared" si="6"/>
        <v>0</v>
      </c>
      <c r="R50" s="606">
        <f t="shared" si="6"/>
        <v>0</v>
      </c>
      <c r="S50" s="606">
        <f t="shared" si="6"/>
        <v>0</v>
      </c>
      <c r="T50" s="606">
        <f t="shared" si="6"/>
        <v>0</v>
      </c>
      <c r="U50" s="607">
        <f t="shared" si="6"/>
        <v>0</v>
      </c>
      <c r="V50" s="607">
        <f t="shared" si="6"/>
        <v>0</v>
      </c>
      <c r="W50" s="607">
        <f t="shared" si="6"/>
        <v>0</v>
      </c>
      <c r="X50" s="607">
        <f t="shared" si="6"/>
        <v>0</v>
      </c>
      <c r="Y50" s="608">
        <f t="shared" si="6"/>
        <v>0</v>
      </c>
      <c r="Z50" s="775">
        <f>SUM(Z4:Z49)</f>
        <v>0</v>
      </c>
      <c r="AA50" s="795"/>
      <c r="AC50" s="869">
        <f t="shared" ref="AC50" si="7">SUM(AC4:AC49)</f>
        <v>0</v>
      </c>
    </row>
    <row r="51" spans="1:29" ht="30" customHeight="1" thickTop="1" thickBot="1">
      <c r="A51" s="970" t="s">
        <v>85</v>
      </c>
      <c r="B51" s="971"/>
      <c r="C51" s="971"/>
      <c r="D51" s="972"/>
      <c r="E51" s="764"/>
      <c r="F51" s="681">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July</v>
      </c>
      <c r="N54" s="1236"/>
      <c r="O54" s="617">
        <f>'BEGIN HERE'!J6</f>
        <v>0</v>
      </c>
      <c r="P54" s="960" t="str">
        <f>Jan!P54</f>
        <v>BANK RECONCILIATION</v>
      </c>
      <c r="Q54" s="960"/>
      <c r="R54" s="960"/>
      <c r="S54" s="961"/>
      <c r="T54" s="694" t="str">
        <f>M54</f>
        <v>July</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June!E82</f>
        <v>0</v>
      </c>
      <c r="F57" s="1190" t="s">
        <v>129</v>
      </c>
      <c r="G57" s="997"/>
      <c r="H57" s="997"/>
      <c r="I57" s="997"/>
      <c r="J57" s="997"/>
      <c r="K57" s="997"/>
      <c r="L57" s="998"/>
      <c r="M57" s="1003">
        <f>June!M82</f>
        <v>0</v>
      </c>
      <c r="N57" s="1004"/>
      <c r="O57" s="705"/>
      <c r="P57" s="632" t="str">
        <f>Jan!P57</f>
        <v>Deduct</v>
      </c>
      <c r="Q57" s="976" t="str">
        <f>Jan!Q57</f>
        <v>Outstanding Cheques</v>
      </c>
      <c r="R57" s="977"/>
      <c r="S57" s="978"/>
      <c r="T57" s="633"/>
      <c r="U57" s="983" t="s">
        <v>100</v>
      </c>
      <c r="V57" s="984"/>
      <c r="W57" s="985"/>
    </row>
    <row r="58" spans="1:29" ht="37.5" customHeight="1" thickBot="1">
      <c r="A58" s="969"/>
      <c r="B58" s="969"/>
      <c r="C58" s="969"/>
      <c r="D58" s="969"/>
      <c r="E58" s="749"/>
      <c r="F58" s="992" t="str">
        <f>Jan!F58</f>
        <v>INCOME</v>
      </c>
      <c r="G58" s="993"/>
      <c r="H58" s="993"/>
      <c r="I58" s="994"/>
      <c r="J58" s="1007" t="str">
        <f>C2</f>
        <v>July</v>
      </c>
      <c r="K58" s="993"/>
      <c r="L58" s="994"/>
      <c r="M58" s="1005" t="str">
        <f>Jan!M58</f>
        <v>Year to Date</v>
      </c>
      <c r="N58" s="1255"/>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J59+June!M59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J60+June!M60</f>
        <v>0</v>
      </c>
      <c r="N60" s="1147"/>
      <c r="O60" s="714"/>
      <c r="P60" s="637"/>
      <c r="Q60" s="638"/>
      <c r="R60" s="715"/>
      <c r="S60" s="716"/>
      <c r="T60" s="637"/>
      <c r="U60" s="639"/>
      <c r="V60" s="715"/>
      <c r="W60" s="716"/>
    </row>
    <row r="61" spans="1:29" ht="25" customHeight="1" thickBot="1">
      <c r="A61" s="564"/>
      <c r="F61" s="1296" t="s">
        <v>68</v>
      </c>
      <c r="G61" s="1296"/>
      <c r="H61" s="1296"/>
      <c r="I61" s="1297"/>
      <c r="J61" s="1126">
        <f>L50</f>
        <v>0</v>
      </c>
      <c r="K61" s="1126"/>
      <c r="L61" s="1126"/>
      <c r="M61" s="1126">
        <f>J61+June!M61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July</v>
      </c>
      <c r="K63" s="1188"/>
      <c r="L63" s="1189"/>
      <c r="M63" s="1182" t="str">
        <f>M58</f>
        <v>Year to Date</v>
      </c>
      <c r="N63" s="1183"/>
      <c r="O63" s="714"/>
      <c r="P63" s="637"/>
      <c r="Q63" s="638"/>
      <c r="R63" s="930"/>
      <c r="S63" s="931"/>
      <c r="T63" s="637"/>
      <c r="U63" s="639"/>
      <c r="V63" s="930"/>
      <c r="W63" s="931"/>
    </row>
    <row r="64" spans="1:29" ht="25" customHeight="1">
      <c r="F64" s="1259" t="str">
        <f>M3</f>
        <v>CUPE Per Capita</v>
      </c>
      <c r="G64" s="1260"/>
      <c r="H64" s="1260"/>
      <c r="I64" s="1261"/>
      <c r="J64" s="966">
        <f>M50</f>
        <v>0</v>
      </c>
      <c r="K64" s="966"/>
      <c r="L64" s="966"/>
      <c r="M64" s="1104">
        <f>J64+June!M64</f>
        <v>0</v>
      </c>
      <c r="N64" s="1104"/>
      <c r="O64" s="714"/>
      <c r="P64" s="637"/>
      <c r="Q64" s="638"/>
      <c r="R64" s="930"/>
      <c r="S64" s="931"/>
      <c r="T64" s="637"/>
      <c r="U64" s="639"/>
      <c r="V64" s="930"/>
      <c r="W64" s="931"/>
    </row>
    <row r="65" spans="1:23" ht="25" customHeight="1">
      <c r="F65" s="1259" t="str">
        <f>N3</f>
        <v>Affiliation Fees</v>
      </c>
      <c r="G65" s="1260"/>
      <c r="H65" s="1260"/>
      <c r="I65" s="1261"/>
      <c r="J65" s="948">
        <f>N50</f>
        <v>0</v>
      </c>
      <c r="K65" s="948"/>
      <c r="L65" s="948"/>
      <c r="M65" s="1169">
        <f>J65+June!M65</f>
        <v>0</v>
      </c>
      <c r="N65" s="1169"/>
      <c r="O65" s="714"/>
      <c r="P65" s="637"/>
      <c r="Q65" s="638"/>
      <c r="R65" s="930"/>
      <c r="S65" s="931"/>
      <c r="T65" s="637"/>
      <c r="U65" s="639"/>
      <c r="V65" s="930"/>
      <c r="W65" s="931"/>
    </row>
    <row r="66" spans="1:23" ht="25" customHeight="1">
      <c r="F66" s="1259" t="str">
        <f>O3</f>
        <v>Salaries</v>
      </c>
      <c r="G66" s="1260"/>
      <c r="H66" s="1260"/>
      <c r="I66" s="1261"/>
      <c r="J66" s="948">
        <f>O50</f>
        <v>0</v>
      </c>
      <c r="K66" s="948"/>
      <c r="L66" s="948"/>
      <c r="M66" s="1169">
        <f>J66+June!M66</f>
        <v>0</v>
      </c>
      <c r="N66" s="1169"/>
      <c r="O66" s="714"/>
      <c r="P66" s="637"/>
      <c r="Q66" s="638"/>
      <c r="R66" s="930"/>
      <c r="S66" s="931"/>
      <c r="T66" s="637"/>
      <c r="U66" s="639"/>
      <c r="V66" s="930"/>
      <c r="W66" s="931"/>
    </row>
    <row r="67" spans="1:23" ht="25" customHeight="1">
      <c r="F67" s="1259" t="str">
        <f>P3</f>
        <v>Operating Expenses</v>
      </c>
      <c r="G67" s="1260"/>
      <c r="H67" s="1260"/>
      <c r="I67" s="1261"/>
      <c r="J67" s="948">
        <f>P50</f>
        <v>0</v>
      </c>
      <c r="K67" s="948"/>
      <c r="L67" s="948"/>
      <c r="M67" s="1169">
        <f>J67+June!M67</f>
        <v>0</v>
      </c>
      <c r="N67" s="1169"/>
      <c r="O67" s="714"/>
      <c r="P67" s="637"/>
      <c r="Q67" s="638"/>
      <c r="R67" s="930"/>
      <c r="S67" s="931"/>
      <c r="T67" s="637"/>
      <c r="U67" s="639"/>
      <c r="V67" s="930"/>
      <c r="W67" s="931"/>
    </row>
    <row r="68" spans="1:23" ht="25" customHeight="1">
      <c r="A68" s="936"/>
      <c r="B68" s="936"/>
      <c r="C68" s="936"/>
      <c r="D68" s="936"/>
      <c r="E68" s="748"/>
      <c r="F68" s="1259" t="str">
        <f>Q3</f>
        <v>Special Purchases</v>
      </c>
      <c r="G68" s="1260"/>
      <c r="H68" s="1260"/>
      <c r="I68" s="1261"/>
      <c r="J68" s="948">
        <f>Q50</f>
        <v>0</v>
      </c>
      <c r="K68" s="948"/>
      <c r="L68" s="948"/>
      <c r="M68" s="1169">
        <f>J68+June!M68</f>
        <v>0</v>
      </c>
      <c r="N68" s="1169"/>
      <c r="O68" s="714"/>
      <c r="P68" s="637"/>
      <c r="Q68" s="638"/>
      <c r="R68" s="930"/>
      <c r="S68" s="931"/>
      <c r="T68" s="637"/>
      <c r="U68" s="639"/>
      <c r="V68" s="930"/>
      <c r="W68" s="931"/>
    </row>
    <row r="69" spans="1:23" ht="25" customHeight="1">
      <c r="F69" s="1259" t="str">
        <f>R3</f>
        <v>Executive Expenses</v>
      </c>
      <c r="G69" s="1260"/>
      <c r="H69" s="1260"/>
      <c r="I69" s="1261"/>
      <c r="J69" s="948">
        <f>R50</f>
        <v>0</v>
      </c>
      <c r="K69" s="948"/>
      <c r="L69" s="948"/>
      <c r="M69" s="1169">
        <f>J69+June!M69</f>
        <v>0</v>
      </c>
      <c r="N69" s="1169"/>
      <c r="O69" s="714"/>
      <c r="P69" s="637"/>
      <c r="Q69" s="638"/>
      <c r="R69" s="930"/>
      <c r="S69" s="931"/>
      <c r="T69" s="637"/>
      <c r="U69" s="639"/>
      <c r="V69" s="930"/>
      <c r="W69" s="931"/>
    </row>
    <row r="70" spans="1:23" ht="25" customHeight="1">
      <c r="F70" s="1259" t="str">
        <f>S3</f>
        <v>Bargaining Expenses</v>
      </c>
      <c r="G70" s="1260"/>
      <c r="H70" s="1260"/>
      <c r="I70" s="1261"/>
      <c r="J70" s="948">
        <f>S50</f>
        <v>0</v>
      </c>
      <c r="K70" s="948"/>
      <c r="L70" s="948"/>
      <c r="M70" s="1169">
        <f>J70+June!M70</f>
        <v>0</v>
      </c>
      <c r="N70" s="1169"/>
      <c r="O70" s="714"/>
      <c r="P70" s="637"/>
      <c r="Q70" s="638"/>
      <c r="R70" s="930"/>
      <c r="S70" s="931"/>
      <c r="T70" s="637"/>
      <c r="U70" s="639"/>
      <c r="V70" s="930"/>
      <c r="W70" s="931"/>
    </row>
    <row r="71" spans="1:23" ht="25" customHeight="1">
      <c r="F71" s="1259" t="str">
        <f>T3</f>
        <v>Grievances/ Arbitration</v>
      </c>
      <c r="G71" s="1260"/>
      <c r="H71" s="1260"/>
      <c r="I71" s="1261"/>
      <c r="J71" s="948">
        <f>T50</f>
        <v>0</v>
      </c>
      <c r="K71" s="948"/>
      <c r="L71" s="948"/>
      <c r="M71" s="1169">
        <f>J71+June!M71</f>
        <v>0</v>
      </c>
      <c r="N71" s="1169"/>
      <c r="O71" s="714"/>
      <c r="P71" s="637"/>
      <c r="Q71" s="638"/>
      <c r="R71" s="930"/>
      <c r="S71" s="931"/>
      <c r="T71" s="637"/>
      <c r="U71" s="639"/>
      <c r="V71" s="930"/>
      <c r="W71" s="931"/>
    </row>
    <row r="72" spans="1:23" ht="25" customHeight="1">
      <c r="F72" s="1259" t="str">
        <f>U3</f>
        <v>Committee Expenses</v>
      </c>
      <c r="G72" s="1260"/>
      <c r="H72" s="1260"/>
      <c r="I72" s="1261"/>
      <c r="J72" s="948">
        <f>U50</f>
        <v>0</v>
      </c>
      <c r="K72" s="948"/>
      <c r="L72" s="948"/>
      <c r="M72" s="1169">
        <f>J72+June!M72</f>
        <v>0</v>
      </c>
      <c r="N72" s="1169"/>
      <c r="O72" s="714"/>
      <c r="P72" s="637"/>
      <c r="Q72" s="638"/>
      <c r="R72" s="930"/>
      <c r="S72" s="931"/>
      <c r="T72" s="637"/>
      <c r="U72" s="639"/>
      <c r="V72" s="930"/>
      <c r="W72" s="931"/>
    </row>
    <row r="73" spans="1:23" ht="25" customHeight="1">
      <c r="F73" s="1259" t="str">
        <f>V3</f>
        <v>CUPE ONLY Conventions/ Conferences</v>
      </c>
      <c r="G73" s="1260"/>
      <c r="H73" s="1260"/>
      <c r="I73" s="1261"/>
      <c r="J73" s="948">
        <f>V50</f>
        <v>0</v>
      </c>
      <c r="K73" s="948"/>
      <c r="L73" s="948"/>
      <c r="M73" s="1169">
        <f>J73+June!M73</f>
        <v>0</v>
      </c>
      <c r="N73" s="1169"/>
      <c r="O73" s="714"/>
      <c r="P73" s="637"/>
      <c r="Q73" s="638"/>
      <c r="R73" s="930"/>
      <c r="S73" s="931"/>
      <c r="T73" s="637"/>
      <c r="U73" s="639"/>
      <c r="V73" s="930"/>
      <c r="W73" s="931"/>
    </row>
    <row r="74" spans="1:23" ht="25" customHeight="1">
      <c r="F74" s="1259" t="str">
        <f>W3</f>
        <v>Education</v>
      </c>
      <c r="G74" s="1260"/>
      <c r="H74" s="1260"/>
      <c r="I74" s="1261"/>
      <c r="J74" s="948">
        <f>W50</f>
        <v>0</v>
      </c>
      <c r="K74" s="948"/>
      <c r="L74" s="948"/>
      <c r="M74" s="1169">
        <f>J74+June!M74</f>
        <v>0</v>
      </c>
      <c r="N74" s="1169"/>
      <c r="O74" s="714"/>
      <c r="P74" s="637"/>
      <c r="Q74" s="638"/>
      <c r="R74" s="930"/>
      <c r="S74" s="931"/>
      <c r="T74" s="637"/>
      <c r="U74" s="639"/>
      <c r="V74" s="930"/>
      <c r="W74" s="931"/>
    </row>
    <row r="75" spans="1:23" ht="29.25" customHeight="1">
      <c r="F75" s="1259" t="str">
        <f>X3</f>
        <v>Contributions/ Donations</v>
      </c>
      <c r="G75" s="1260"/>
      <c r="H75" s="1260"/>
      <c r="I75" s="1261"/>
      <c r="J75" s="948">
        <f>X50</f>
        <v>0</v>
      </c>
      <c r="K75" s="948"/>
      <c r="L75" s="948"/>
      <c r="M75" s="1169">
        <f>J75+June!M75</f>
        <v>0</v>
      </c>
      <c r="N75" s="1169"/>
      <c r="O75" s="714"/>
      <c r="P75" s="637"/>
      <c r="Q75" s="638"/>
      <c r="R75" s="930"/>
      <c r="S75" s="931"/>
      <c r="T75" s="637"/>
      <c r="U75" s="639"/>
      <c r="V75" s="930"/>
      <c r="W75" s="931"/>
    </row>
    <row r="76" spans="1:23" ht="24.75" customHeight="1" thickBot="1">
      <c r="F76" s="1256" t="str">
        <f>Y3</f>
        <v>Other</v>
      </c>
      <c r="G76" s="1257"/>
      <c r="H76" s="1257"/>
      <c r="I76" s="1258"/>
      <c r="J76" s="1031">
        <f>Y50</f>
        <v>0</v>
      </c>
      <c r="K76" s="1031"/>
      <c r="L76" s="1031"/>
      <c r="M76" s="1206">
        <f>J76+June!M76</f>
        <v>0</v>
      </c>
      <c r="N76" s="1206"/>
      <c r="O76" s="714"/>
      <c r="P76" s="637"/>
      <c r="Q76" s="638"/>
      <c r="R76" s="930"/>
      <c r="S76" s="931"/>
      <c r="T76" s="637"/>
      <c r="U76" s="639"/>
      <c r="V76" s="930"/>
      <c r="W76" s="931"/>
    </row>
    <row r="77" spans="1:23" ht="24.75" customHeight="1" thickBot="1">
      <c r="F77" s="1273" t="s">
        <v>108</v>
      </c>
      <c r="G77" s="1274"/>
      <c r="H77" s="1274"/>
      <c r="I77" s="1275"/>
      <c r="J77" s="1068">
        <f>SUM(J64:L76)</f>
        <v>0</v>
      </c>
      <c r="K77" s="1069"/>
      <c r="L77" s="1070"/>
      <c r="M77" s="1068">
        <f>SUM(M64:M76)</f>
        <v>0</v>
      </c>
      <c r="N77" s="1071"/>
      <c r="O77" s="714"/>
      <c r="P77" s="637"/>
      <c r="Q77" s="638"/>
      <c r="R77" s="715"/>
      <c r="S77" s="716"/>
      <c r="T77" s="637"/>
      <c r="U77" s="639"/>
      <c r="V77" s="715"/>
      <c r="W77" s="716"/>
    </row>
    <row r="78" spans="1:23" ht="24.75" customHeight="1" thickBot="1">
      <c r="F78" s="1292" t="s">
        <v>109</v>
      </c>
      <c r="G78" s="1293"/>
      <c r="H78" s="1293"/>
      <c r="I78" s="1293"/>
      <c r="J78" s="1073">
        <f>Z50</f>
        <v>0</v>
      </c>
      <c r="K78" s="1074"/>
      <c r="L78" s="1074"/>
      <c r="M78" s="1194">
        <f>J78+June!M78</f>
        <v>0</v>
      </c>
      <c r="N78" s="1194"/>
      <c r="O78" s="714"/>
      <c r="P78" s="637"/>
      <c r="Q78" s="638"/>
      <c r="R78" s="715"/>
      <c r="S78" s="716"/>
      <c r="T78" s="637"/>
      <c r="U78" s="639"/>
      <c r="V78" s="715"/>
      <c r="W78" s="716"/>
    </row>
    <row r="79" spans="1:23" ht="24.75" customHeight="1" thickBot="1">
      <c r="B79" s="641"/>
      <c r="C79" s="641"/>
      <c r="D79" s="641"/>
      <c r="E79" s="641"/>
      <c r="F79" s="1273" t="s">
        <v>110</v>
      </c>
      <c r="G79" s="1274"/>
      <c r="H79" s="1274"/>
      <c r="I79" s="1275"/>
      <c r="J79" s="1028">
        <f>J78+J77</f>
        <v>0</v>
      </c>
      <c r="K79" s="1029"/>
      <c r="L79" s="1030"/>
      <c r="M79" s="1028">
        <f>J79+June!M79</f>
        <v>0</v>
      </c>
      <c r="N79" s="1050"/>
      <c r="O79" s="714"/>
      <c r="P79" s="637"/>
      <c r="Q79" s="638"/>
      <c r="R79" s="930"/>
      <c r="S79" s="931"/>
      <c r="T79" s="637"/>
      <c r="U79" s="639"/>
      <c r="V79" s="930"/>
      <c r="W79" s="931"/>
    </row>
    <row r="80" spans="1:23" ht="24.75" customHeight="1" thickBot="1">
      <c r="B80" s="641"/>
      <c r="C80" s="641"/>
      <c r="D80" s="641"/>
      <c r="E80" s="641"/>
      <c r="F80" s="1262" t="s">
        <v>416</v>
      </c>
      <c r="G80" s="1263"/>
      <c r="H80" s="1263"/>
      <c r="I80" s="1264"/>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277" t="str">
        <f>Jan!F81</f>
        <v>Surplus (Deficit) for the Period:</v>
      </c>
      <c r="G81" s="1278"/>
      <c r="H81" s="1278"/>
      <c r="I81" s="1279"/>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265" t="s">
        <v>15</v>
      </c>
      <c r="G82" s="1266"/>
      <c r="H82" s="1266"/>
      <c r="I82" s="1266"/>
      <c r="J82" s="1266"/>
      <c r="K82" s="1266"/>
      <c r="L82" s="1267"/>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54"/>
      <c r="R91" s="1095"/>
      <c r="S91" s="1096"/>
      <c r="T91" s="655"/>
      <c r="U91" s="656"/>
      <c r="V91" s="1174"/>
      <c r="W91" s="944"/>
    </row>
    <row r="92" spans="1:24" ht="23.25" customHeight="1" thickBot="1">
      <c r="A92" s="1032"/>
      <c r="B92" s="1033"/>
      <c r="C92" s="1033"/>
      <c r="D92" s="1033"/>
      <c r="E92" s="1033"/>
      <c r="F92" s="1034"/>
      <c r="G92" s="657"/>
      <c r="H92" s="658"/>
      <c r="I92" s="744"/>
      <c r="J92" s="659"/>
      <c r="K92" s="730"/>
      <c r="L92" s="1026"/>
      <c r="M92" s="1027"/>
      <c r="N92" s="1101">
        <f t="shared" ref="N92:N97" si="8">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8"/>
        <v>0</v>
      </c>
      <c r="O93" s="1022"/>
      <c r="P93" s="663"/>
      <c r="Q93" s="1135" t="s">
        <v>120</v>
      </c>
      <c r="R93" s="1136"/>
      <c r="S93" s="1137"/>
      <c r="T93" s="691">
        <f>T55+T56-T92</f>
        <v>0</v>
      </c>
    </row>
    <row r="94" spans="1:24" ht="23.25" customHeight="1">
      <c r="A94" s="1032"/>
      <c r="B94" s="1033"/>
      <c r="C94" s="1033"/>
      <c r="D94" s="1033"/>
      <c r="E94" s="1033"/>
      <c r="F94" s="1034"/>
      <c r="G94" s="657"/>
      <c r="H94" s="665"/>
      <c r="I94" s="745"/>
      <c r="J94" s="659"/>
      <c r="K94" s="730"/>
      <c r="L94" s="1026"/>
      <c r="M94" s="1027"/>
      <c r="N94" s="1101">
        <f t="shared" si="8"/>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8"/>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8"/>
        <v>0</v>
      </c>
      <c r="O96" s="1022"/>
      <c r="P96" s="667"/>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8"/>
        <v>0</v>
      </c>
      <c r="O97" s="1022"/>
      <c r="P97" s="687"/>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7.5">
      <c r="A99" s="1176"/>
      <c r="B99" s="1176"/>
      <c r="C99" s="1176"/>
      <c r="D99" s="1176"/>
      <c r="E99" s="1176"/>
      <c r="F99" s="1176"/>
      <c r="G99" s="587"/>
      <c r="H99" s="57"/>
      <c r="I99" s="57"/>
      <c r="J99" s="587"/>
      <c r="K99" s="587"/>
      <c r="L99" s="1177"/>
      <c r="M99" s="1177"/>
      <c r="N99" s="1177"/>
      <c r="O99" s="1177"/>
    </row>
    <row r="100" spans="1:20" ht="17.5">
      <c r="A100" s="1176"/>
      <c r="B100" s="1176"/>
      <c r="C100" s="1176"/>
      <c r="D100" s="1176"/>
      <c r="E100" s="1176"/>
      <c r="F100" s="1176"/>
      <c r="G100" s="587"/>
      <c r="H100" s="57"/>
      <c r="I100" s="57"/>
      <c r="J100" s="587"/>
      <c r="K100" s="587"/>
      <c r="L100" s="1177"/>
      <c r="M100" s="1177"/>
      <c r="N100" s="1177"/>
      <c r="O100" s="1177"/>
    </row>
    <row r="101" spans="1:20" ht="17.5">
      <c r="A101" s="1176"/>
      <c r="B101" s="1176"/>
      <c r="C101" s="1176"/>
      <c r="D101" s="1176"/>
      <c r="E101" s="1176"/>
      <c r="F101" s="1176"/>
      <c r="G101" s="587"/>
      <c r="H101" s="57"/>
      <c r="I101" s="57"/>
      <c r="J101" s="587"/>
      <c r="K101" s="587"/>
      <c r="L101" s="1177"/>
      <c r="M101" s="1177"/>
      <c r="N101" s="1177"/>
      <c r="O101" s="1177"/>
    </row>
    <row r="102" spans="1:20">
      <c r="A102" s="564"/>
      <c r="H102" s="688"/>
      <c r="I102" s="688"/>
      <c r="Q102" s="689"/>
    </row>
    <row r="103" spans="1:20">
      <c r="A103" s="564"/>
      <c r="H103" s="688"/>
      <c r="I103" s="688"/>
    </row>
    <row r="104" spans="1:20">
      <c r="L104" s="671"/>
    </row>
    <row r="105" spans="1:20">
      <c r="L105" s="671"/>
      <c r="M105" s="671"/>
    </row>
    <row r="106" spans="1:20" ht="15.5">
      <c r="M106" s="671"/>
      <c r="P106" s="672"/>
      <c r="Q106" s="672"/>
      <c r="R106" s="672"/>
    </row>
    <row r="107" spans="1:20" ht="15.5">
      <c r="L107" s="672"/>
      <c r="M107" s="671"/>
    </row>
    <row r="108" spans="1:20" ht="15.5">
      <c r="L108" s="690"/>
    </row>
    <row r="109" spans="1:20" ht="15.5">
      <c r="L109" s="672"/>
    </row>
    <row r="111" spans="1:20">
      <c r="L111" s="671"/>
    </row>
    <row r="112" spans="1:20">
      <c r="L112" s="671"/>
    </row>
    <row r="113" spans="2:13">
      <c r="L113" s="671"/>
    </row>
    <row r="114" spans="2:13">
      <c r="L114" s="671"/>
    </row>
    <row r="115" spans="2:13">
      <c r="L115" s="671"/>
      <c r="M115" s="671"/>
    </row>
    <row r="117" spans="2:13" ht="15.5">
      <c r="L117" s="672"/>
    </row>
    <row r="118" spans="2:13" ht="15.5">
      <c r="B118" s="673"/>
      <c r="C118" s="673"/>
      <c r="D118" s="673"/>
      <c r="E118" s="673"/>
      <c r="F118" s="673"/>
      <c r="G118" s="673"/>
      <c r="H118" s="673"/>
      <c r="I118" s="673"/>
      <c r="J118" s="673"/>
      <c r="K118" s="673"/>
      <c r="L118" s="673"/>
    </row>
    <row r="119" spans="2:13" ht="15.5">
      <c r="B119" s="673"/>
      <c r="C119" s="673"/>
      <c r="D119" s="673"/>
      <c r="E119" s="673"/>
      <c r="F119" s="673"/>
      <c r="G119" s="673"/>
      <c r="H119" s="673"/>
      <c r="I119" s="673"/>
      <c r="J119" s="673"/>
      <c r="K119" s="673"/>
      <c r="L119" s="673"/>
    </row>
    <row r="120" spans="2:13" ht="15.5">
      <c r="B120" s="673"/>
      <c r="C120" s="673"/>
      <c r="D120" s="673"/>
      <c r="E120" s="673"/>
      <c r="F120" s="673"/>
      <c r="G120" s="673"/>
      <c r="H120" s="673"/>
      <c r="I120" s="673"/>
      <c r="J120" s="673"/>
      <c r="K120" s="673"/>
      <c r="L120" s="673"/>
    </row>
  </sheetData>
  <sheetProtection algorithmName="SHA-512" hashValue="PWn3yJeZHUMiyCK1WOd+ckXacG4QWxrRdYqRS8AEWnrchJNzMUoTxRhqX4qSnMAy5znWZXdyUhci0MgOib9k7g==" saltValue="HbbVsg5Wt3hja7DcnreVbQ==" spinCount="100000" sheet="1" formatCells="0" formatColumns="0" formatRows="0" insertColumns="0" insertRows="0" insertHyperlinks="0" deleteRows="0"/>
  <mergeCells count="268">
    <mergeCell ref="X51:Y51"/>
    <mergeCell ref="Q52:R52"/>
    <mergeCell ref="S52:T52"/>
    <mergeCell ref="F77:I77"/>
    <mergeCell ref="J77:L77"/>
    <mergeCell ref="M77:N77"/>
    <mergeCell ref="F78:I78"/>
    <mergeCell ref="J78:L78"/>
    <mergeCell ref="M78:N78"/>
    <mergeCell ref="F65:I65"/>
    <mergeCell ref="F66:I66"/>
    <mergeCell ref="F67:I67"/>
    <mergeCell ref="F68:I68"/>
    <mergeCell ref="F69:I69"/>
    <mergeCell ref="F70:I70"/>
    <mergeCell ref="F71:I71"/>
    <mergeCell ref="F72:I72"/>
    <mergeCell ref="F73:I73"/>
    <mergeCell ref="G51:I51"/>
    <mergeCell ref="F55:H55"/>
    <mergeCell ref="F59:I59"/>
    <mergeCell ref="F58:I58"/>
    <mergeCell ref="F60:I60"/>
    <mergeCell ref="F61:I61"/>
    <mergeCell ref="F64:I64"/>
    <mergeCell ref="E38:F38"/>
    <mergeCell ref="E39:F39"/>
    <mergeCell ref="E40:F40"/>
    <mergeCell ref="E41:F41"/>
    <mergeCell ref="E42:F42"/>
    <mergeCell ref="E43:F43"/>
    <mergeCell ref="E44:F44"/>
    <mergeCell ref="E45:F45"/>
    <mergeCell ref="E46:F46"/>
    <mergeCell ref="E19:F19"/>
    <mergeCell ref="J63:L63"/>
    <mergeCell ref="M62:N62"/>
    <mergeCell ref="E20:F20"/>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F62:I62"/>
    <mergeCell ref="F63:I63"/>
    <mergeCell ref="M63:N63"/>
    <mergeCell ref="J55:L55"/>
    <mergeCell ref="E10:F10"/>
    <mergeCell ref="E11:F11"/>
    <mergeCell ref="E12:F12"/>
    <mergeCell ref="E13:F13"/>
    <mergeCell ref="E14:F14"/>
    <mergeCell ref="E15:F15"/>
    <mergeCell ref="E16:F16"/>
    <mergeCell ref="E17:F17"/>
    <mergeCell ref="E18:F18"/>
    <mergeCell ref="E3:F3"/>
    <mergeCell ref="G2:I2"/>
    <mergeCell ref="G1:I1"/>
    <mergeCell ref="E4:F4"/>
    <mergeCell ref="E5:F5"/>
    <mergeCell ref="E6:F6"/>
    <mergeCell ref="E7:F7"/>
    <mergeCell ref="E8:F8"/>
    <mergeCell ref="E9:F9"/>
    <mergeCell ref="A51:D51"/>
    <mergeCell ref="J60:L60"/>
    <mergeCell ref="T97:T98"/>
    <mergeCell ref="A91:F91"/>
    <mergeCell ref="L91:M91"/>
    <mergeCell ref="N91:O91"/>
    <mergeCell ref="A92:F92"/>
    <mergeCell ref="L92:M92"/>
    <mergeCell ref="N92:O92"/>
    <mergeCell ref="L97:M97"/>
    <mergeCell ref="Q92:S92"/>
    <mergeCell ref="A97:F97"/>
    <mergeCell ref="A94:F94"/>
    <mergeCell ref="A95:F95"/>
    <mergeCell ref="A93:F93"/>
    <mergeCell ref="L93:M93"/>
    <mergeCell ref="L94:M94"/>
    <mergeCell ref="L95:M95"/>
    <mergeCell ref="Q93:S93"/>
    <mergeCell ref="N98:O98"/>
    <mergeCell ref="Q94:T96"/>
    <mergeCell ref="N94:O94"/>
    <mergeCell ref="A58:D58"/>
    <mergeCell ref="S51:T51"/>
    <mergeCell ref="M55:N55"/>
    <mergeCell ref="Q51:R51"/>
    <mergeCell ref="M61:N61"/>
    <mergeCell ref="M51:O51"/>
    <mergeCell ref="M59:N59"/>
    <mergeCell ref="M54:N54"/>
    <mergeCell ref="P54:S54"/>
    <mergeCell ref="P55:S55"/>
    <mergeCell ref="J61:L61"/>
    <mergeCell ref="R59:S59"/>
    <mergeCell ref="M58:N58"/>
    <mergeCell ref="M57:N57"/>
    <mergeCell ref="Q56:S56"/>
    <mergeCell ref="Q57:S57"/>
    <mergeCell ref="R58:S58"/>
    <mergeCell ref="R61:S61"/>
    <mergeCell ref="M60:N60"/>
    <mergeCell ref="J51:L51"/>
    <mergeCell ref="A2:B2"/>
    <mergeCell ref="F57:L57"/>
    <mergeCell ref="F54:L54"/>
    <mergeCell ref="J62:L62"/>
    <mergeCell ref="J2:L2"/>
    <mergeCell ref="J66:L66"/>
    <mergeCell ref="J64:L64"/>
    <mergeCell ref="J72:L72"/>
    <mergeCell ref="J59:L59"/>
    <mergeCell ref="J70:L70"/>
    <mergeCell ref="J65:L65"/>
    <mergeCell ref="J69:L69"/>
    <mergeCell ref="J68:L68"/>
    <mergeCell ref="J71:L71"/>
    <mergeCell ref="J58:L58"/>
    <mergeCell ref="A59:D59"/>
    <mergeCell ref="E47:F47"/>
    <mergeCell ref="E48:F48"/>
    <mergeCell ref="E49:F49"/>
    <mergeCell ref="E50:F50"/>
    <mergeCell ref="J67:L67"/>
    <mergeCell ref="C2:D2"/>
    <mergeCell ref="A63:D63"/>
    <mergeCell ref="E21:F21"/>
    <mergeCell ref="G89:G90"/>
    <mergeCell ref="A101:F101"/>
    <mergeCell ref="A99:F99"/>
    <mergeCell ref="A68:D68"/>
    <mergeCell ref="F74:I74"/>
    <mergeCell ref="F75:I75"/>
    <mergeCell ref="F76:I76"/>
    <mergeCell ref="F79:I79"/>
    <mergeCell ref="F81:I81"/>
    <mergeCell ref="A100:F100"/>
    <mergeCell ref="F80:I80"/>
    <mergeCell ref="L101:M101"/>
    <mergeCell ref="N101:O101"/>
    <mergeCell ref="A98:F98"/>
    <mergeCell ref="A96:F96"/>
    <mergeCell ref="F82:L82"/>
    <mergeCell ref="M71:N71"/>
    <mergeCell ref="F87:L87"/>
    <mergeCell ref="A88:O88"/>
    <mergeCell ref="N89:O90"/>
    <mergeCell ref="N95:O95"/>
    <mergeCell ref="N93:O93"/>
    <mergeCell ref="J75:L75"/>
    <mergeCell ref="J76:L76"/>
    <mergeCell ref="F85:L85"/>
    <mergeCell ref="J89:J90"/>
    <mergeCell ref="L89:M90"/>
    <mergeCell ref="N99:O99"/>
    <mergeCell ref="L99:M99"/>
    <mergeCell ref="L98:M98"/>
    <mergeCell ref="L96:M96"/>
    <mergeCell ref="N97:O97"/>
    <mergeCell ref="H89:H90"/>
    <mergeCell ref="J79:L79"/>
    <mergeCell ref="A89:F90"/>
    <mergeCell ref="Q97:S97"/>
    <mergeCell ref="Q98:S98"/>
    <mergeCell ref="J74:L74"/>
    <mergeCell ref="J73:L73"/>
    <mergeCell ref="N100:O100"/>
    <mergeCell ref="N96:O96"/>
    <mergeCell ref="R90:S90"/>
    <mergeCell ref="R91:S91"/>
    <mergeCell ref="M85:N85"/>
    <mergeCell ref="J81:L81"/>
    <mergeCell ref="M73:N73"/>
    <mergeCell ref="M79:N79"/>
    <mergeCell ref="M81:N81"/>
    <mergeCell ref="M82:N82"/>
    <mergeCell ref="M76:N76"/>
    <mergeCell ref="M75:N75"/>
    <mergeCell ref="L100:M100"/>
    <mergeCell ref="J80:L80"/>
    <mergeCell ref="M80:N80"/>
    <mergeCell ref="U92:W92"/>
    <mergeCell ref="V86:W86"/>
    <mergeCell ref="V87:W87"/>
    <mergeCell ref="V88:W88"/>
    <mergeCell ref="V91:W91"/>
    <mergeCell ref="V67:W67"/>
    <mergeCell ref="R62:S62"/>
    <mergeCell ref="R63:S63"/>
    <mergeCell ref="R64:S64"/>
    <mergeCell ref="R82:S82"/>
    <mergeCell ref="R81:S81"/>
    <mergeCell ref="R84:S84"/>
    <mergeCell ref="R83:S83"/>
    <mergeCell ref="R79:S79"/>
    <mergeCell ref="R75:S75"/>
    <mergeCell ref="R89:S89"/>
    <mergeCell ref="R88:S88"/>
    <mergeCell ref="R65:S65"/>
    <mergeCell ref="R72:S72"/>
    <mergeCell ref="V85:W85"/>
    <mergeCell ref="R86:S86"/>
    <mergeCell ref="R87:S87"/>
    <mergeCell ref="R85:S85"/>
    <mergeCell ref="V89:W89"/>
    <mergeCell ref="V64:W64"/>
    <mergeCell ref="M65:N65"/>
    <mergeCell ref="V84:W84"/>
    <mergeCell ref="R66:S66"/>
    <mergeCell ref="R67:S67"/>
    <mergeCell ref="R68:S68"/>
    <mergeCell ref="R76:S76"/>
    <mergeCell ref="R70:S70"/>
    <mergeCell ref="R71:S71"/>
    <mergeCell ref="V69:W69"/>
    <mergeCell ref="V71:W71"/>
    <mergeCell ref="V72:W72"/>
    <mergeCell ref="R73:S73"/>
    <mergeCell ref="R74:S74"/>
    <mergeCell ref="M74:N74"/>
    <mergeCell ref="M68:N68"/>
    <mergeCell ref="M67:N67"/>
    <mergeCell ref="R69:S69"/>
    <mergeCell ref="M69:N69"/>
    <mergeCell ref="M72:N72"/>
    <mergeCell ref="M70:N70"/>
    <mergeCell ref="M64:N64"/>
    <mergeCell ref="R80:S80"/>
    <mergeCell ref="V80:W80"/>
    <mergeCell ref="A57:D57"/>
    <mergeCell ref="A82:D82"/>
    <mergeCell ref="V90:W90"/>
    <mergeCell ref="J1:Y1"/>
    <mergeCell ref="M2:Y2"/>
    <mergeCell ref="V73:W73"/>
    <mergeCell ref="V70:W70"/>
    <mergeCell ref="V76:W76"/>
    <mergeCell ref="U57:W57"/>
    <mergeCell ref="V74:W74"/>
    <mergeCell ref="V59:W59"/>
    <mergeCell ref="V66:W66"/>
    <mergeCell ref="V75:W75"/>
    <mergeCell ref="V65:W65"/>
    <mergeCell ref="V83:W83"/>
    <mergeCell ref="V58:W58"/>
    <mergeCell ref="V82:W82"/>
    <mergeCell ref="V79:W79"/>
    <mergeCell ref="V81:W81"/>
    <mergeCell ref="V68:W68"/>
    <mergeCell ref="V61:W61"/>
    <mergeCell ref="V62:W62"/>
    <mergeCell ref="V63:W63"/>
    <mergeCell ref="M66:N66"/>
  </mergeCells>
  <phoneticPr fontId="0" type="noConversion"/>
  <dataValidations count="1">
    <dataValidation type="list" allowBlank="1" showInputMessage="1" showErrorMessage="1" sqref="C4:C49" xr:uid="{00000000-0002-0000-0700-000000000000}">
      <formula1>$AC$1:$AC$3</formula1>
    </dataValidation>
  </dataValidations>
  <hyperlinks>
    <hyperlink ref="J3" location="GLOSSARY!A3" display="CORE DUES" xr:uid="{27909F26-6BBB-4D8A-96AD-D7087ACFE1AC}"/>
    <hyperlink ref="P3" location="GLOSSARY!A10" display="Operating Expenses" xr:uid="{D93A3AB0-9164-49EC-A107-65A7605731B6}"/>
    <hyperlink ref="R3" location="GLOSSARY!A12" display="Executive Expenses" xr:uid="{596652AF-7C8E-41DD-BC04-9F4A23A64581}"/>
    <hyperlink ref="S3" location="GLOSSARY!A13" display="Bargaining Expenses" xr:uid="{4120629F-EB9E-4FD5-AF8C-006CA28333BA}"/>
    <hyperlink ref="T3" location="GLOSSARY!A14" display="Grievances/ Arbitration" xr:uid="{788DFAD5-1F59-4D83-A7B5-15E0EB408637}"/>
    <hyperlink ref="V3" location="GLOSSARY!A16" display="CUPE ONLY Conventions/ Conferences" xr:uid="{87ACC9BB-582D-4D74-B08B-FD6FCD406888}"/>
    <hyperlink ref="Y3" location="GLOSSARY!A19" display="Other" xr:uid="{E6786F91-5D22-4E49-9C60-646C4DFB4179}"/>
    <hyperlink ref="Q3" location="GLOSSARY!A11" display="Special Purchases" xr:uid="{25678F73-2C97-4C7F-BDD8-54B87BF68892}"/>
    <hyperlink ref="U3" location="GLOSSARY!A15" display="Committee Expenses" xr:uid="{9DC8616A-359A-444E-A6DC-EC9E807D7DA9}"/>
    <hyperlink ref="W3" location="GLOSSARY!A17" display="Education" xr:uid="{F6FEDDE1-3C8A-4AB8-83F0-F90BBDCCF0A3}"/>
    <hyperlink ref="X3" location="GLOSSARY!A18" display="Contributions/ Donations" xr:uid="{52FE019F-2D68-44AF-B0D4-6E6BE33B7014}"/>
    <hyperlink ref="O3" location="GLOSSARY!A9" display="Salaries" xr:uid="{82BC2F96-9BEB-4804-8F7E-C9664C53A3BA}"/>
    <hyperlink ref="K3" location="GLOSSARY!A4" display="OTHER" xr:uid="{307CFA15-E960-43BF-A3E3-4F6BB47A3EE1}"/>
    <hyperlink ref="Z3" location="Glossary!A20" display="Other" xr:uid="{C85E343A-BFF5-48E8-BEBE-2C66A96DA81D}"/>
    <hyperlink ref="L3" location="GLOSSARY!A5" display="NON CORE DUES" xr:uid="{FC4206A2-9725-4821-842E-BCE4253B4221}"/>
    <hyperlink ref="M3" location="GLOSSARY!A7" display="CUPE Per Capita" xr:uid="{BB63C1AD-CC58-4A5E-83D8-9A3B0276EF5C}"/>
    <hyperlink ref="N3" location="GLOSSARY!A8" display="Affiliation Fees" xr:uid="{8A08086F-B671-4440-BF18-4E221A0A2EA4}"/>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AD120"/>
  <sheetViews>
    <sheetView showGridLines="0" showZeros="0" topLeftCell="A56" zoomScale="75" zoomScaleNormal="75" workbookViewId="0">
      <selection activeCell="AC43" sqref="AC43"/>
    </sheetView>
  </sheetViews>
  <sheetFormatPr defaultColWidth="9.1796875" defaultRowHeight="12.5"/>
  <cols>
    <col min="1" max="1" width="6.26953125" style="631" customWidth="1"/>
    <col min="2" max="2" width="9.81640625" style="564" customWidth="1"/>
    <col min="3" max="3" width="11.81640625" style="564" customWidth="1"/>
    <col min="4" max="5" width="24.1796875" style="564" customWidth="1"/>
    <col min="6" max="6" width="12.81640625" style="564" customWidth="1"/>
    <col min="7" max="7" width="19" style="564" customWidth="1"/>
    <col min="8" max="9" width="18.54296875" style="564" customWidth="1"/>
    <col min="10" max="11" width="18.7265625" style="564" customWidth="1"/>
    <col min="12" max="12" width="15.7265625" style="564" customWidth="1"/>
    <col min="13" max="13" width="19" style="564" customWidth="1"/>
    <col min="14" max="23" width="15.7265625" style="564" customWidth="1"/>
    <col min="24" max="24" width="19" style="564" customWidth="1"/>
    <col min="25" max="25" width="15.7265625" style="564" customWidth="1"/>
    <col min="26" max="26" width="36.54296875" style="564" customWidth="1"/>
    <col min="27" max="27" width="24.453125" style="564" customWidth="1"/>
    <col min="28" max="28" width="9.1796875" style="564"/>
    <col min="29" max="29" width="18.54296875" style="564" customWidth="1"/>
    <col min="30" max="30" width="34.26953125" style="564" customWidth="1"/>
    <col min="31" max="16384" width="9.1796875" style="564"/>
  </cols>
  <sheetData>
    <row r="1" spans="1:30" ht="28.5" customHeight="1" thickBot="1">
      <c r="A1" s="593"/>
      <c r="B1" s="593"/>
      <c r="C1" s="594"/>
      <c r="D1" s="594"/>
      <c r="E1" s="594"/>
      <c r="F1" s="594"/>
      <c r="G1" s="1224" t="s">
        <v>50</v>
      </c>
      <c r="H1" s="1225"/>
      <c r="I1" s="1226"/>
      <c r="J1" s="950" t="s">
        <v>51</v>
      </c>
      <c r="K1" s="950"/>
      <c r="L1" s="950"/>
      <c r="M1" s="950"/>
      <c r="N1" s="950"/>
      <c r="O1" s="950"/>
      <c r="P1" s="950"/>
      <c r="Q1" s="950"/>
      <c r="R1" s="950"/>
      <c r="S1" s="950"/>
      <c r="T1" s="950"/>
      <c r="U1" s="950"/>
      <c r="V1" s="950"/>
      <c r="W1" s="950"/>
      <c r="X1" s="950"/>
      <c r="Y1" s="950"/>
      <c r="Z1" s="724"/>
      <c r="AA1" s="794"/>
      <c r="AC1" s="565"/>
    </row>
    <row r="2" spans="1:30" ht="30" customHeight="1" thickTop="1" thickBot="1">
      <c r="A2" s="995" t="s">
        <v>52</v>
      </c>
      <c r="B2" s="996"/>
      <c r="C2" s="1012" t="s">
        <v>137</v>
      </c>
      <c r="D2" s="1013"/>
      <c r="E2" s="759"/>
      <c r="F2" s="758">
        <f>'BEGIN HERE'!J6</f>
        <v>0</v>
      </c>
      <c r="G2" s="1222" t="str">
        <f>Jan!G2</f>
        <v>BANK</v>
      </c>
      <c r="H2" s="1223"/>
      <c r="I2" s="1223"/>
      <c r="J2" s="1162" t="str">
        <f>Jan!J2</f>
        <v>INCOME</v>
      </c>
      <c r="K2" s="955"/>
      <c r="L2" s="1163"/>
      <c r="M2" s="1168" t="s">
        <v>65</v>
      </c>
      <c r="N2" s="955"/>
      <c r="O2" s="955"/>
      <c r="P2" s="955"/>
      <c r="Q2" s="955"/>
      <c r="R2" s="955"/>
      <c r="S2" s="955"/>
      <c r="T2" s="955"/>
      <c r="U2" s="955"/>
      <c r="V2" s="955"/>
      <c r="W2" s="955"/>
      <c r="X2" s="955"/>
      <c r="Y2" s="955"/>
      <c r="Z2" s="797" t="s">
        <v>126</v>
      </c>
      <c r="AA2" s="796"/>
      <c r="AC2" s="565" t="s">
        <v>58</v>
      </c>
    </row>
    <row r="3" spans="1:30" s="570" customFormat="1" ht="48" customHeight="1" thickBot="1">
      <c r="A3" s="566" t="s">
        <v>59</v>
      </c>
      <c r="B3" s="567" t="s">
        <v>60</v>
      </c>
      <c r="C3" s="756" t="s">
        <v>61</v>
      </c>
      <c r="D3" s="635" t="s">
        <v>62</v>
      </c>
      <c r="E3" s="1018" t="s">
        <v>63</v>
      </c>
      <c r="F3" s="1019"/>
      <c r="G3" s="568" t="s">
        <v>64</v>
      </c>
      <c r="H3" s="569" t="s">
        <v>65</v>
      </c>
      <c r="I3" s="746" t="s">
        <v>66</v>
      </c>
      <c r="J3" s="568" t="s">
        <v>127</v>
      </c>
      <c r="K3" s="568" t="s">
        <v>67</v>
      </c>
      <c r="L3" s="746" t="s">
        <v>68</v>
      </c>
      <c r="M3" s="569" t="s">
        <v>69</v>
      </c>
      <c r="N3" s="569" t="s">
        <v>70</v>
      </c>
      <c r="O3" s="569" t="s">
        <v>71</v>
      </c>
      <c r="P3" s="569" t="s">
        <v>72</v>
      </c>
      <c r="Q3" s="569" t="s">
        <v>73</v>
      </c>
      <c r="R3" s="569" t="s">
        <v>74</v>
      </c>
      <c r="S3" s="569" t="s">
        <v>75</v>
      </c>
      <c r="T3" s="569" t="s">
        <v>76</v>
      </c>
      <c r="U3" s="569" t="s">
        <v>77</v>
      </c>
      <c r="V3" s="569" t="s">
        <v>78</v>
      </c>
      <c r="W3" s="569" t="s">
        <v>79</v>
      </c>
      <c r="X3" s="569" t="s">
        <v>80</v>
      </c>
      <c r="Y3" s="569" t="s">
        <v>81</v>
      </c>
      <c r="Z3" s="798" t="s">
        <v>82</v>
      </c>
      <c r="AA3" s="777" t="s">
        <v>83</v>
      </c>
      <c r="AC3" s="868" t="s">
        <v>415</v>
      </c>
      <c r="AD3" s="874" t="s">
        <v>418</v>
      </c>
    </row>
    <row r="4" spans="1:30" ht="23.15" customHeight="1">
      <c r="A4" s="571"/>
      <c r="B4" s="572"/>
      <c r="C4" s="573"/>
      <c r="D4" s="762"/>
      <c r="E4" s="1159"/>
      <c r="F4" s="1160"/>
      <c r="G4" s="574">
        <f t="shared" ref="G4:G35" si="0">SUM(J4:L4)</f>
        <v>0</v>
      </c>
      <c r="H4" s="575">
        <f t="shared" ref="H4:H19" si="1">SUM(M4:Y4)</f>
        <v>0</v>
      </c>
      <c r="I4" s="739">
        <f>Z4</f>
        <v>0</v>
      </c>
      <c r="J4" s="582"/>
      <c r="K4" s="732"/>
      <c r="L4" s="580"/>
      <c r="M4" s="769"/>
      <c r="N4" s="770"/>
      <c r="O4" s="770"/>
      <c r="P4" s="770"/>
      <c r="Q4" s="770"/>
      <c r="R4" s="770"/>
      <c r="S4" s="770"/>
      <c r="T4" s="770"/>
      <c r="U4" s="770"/>
      <c r="V4" s="770"/>
      <c r="W4" s="579"/>
      <c r="X4" s="579"/>
      <c r="Y4" s="580"/>
      <c r="Z4" s="599"/>
      <c r="AA4" s="725"/>
      <c r="AC4" s="580"/>
    </row>
    <row r="5" spans="1:30" ht="23.15" customHeight="1">
      <c r="A5" s="595"/>
      <c r="B5" s="596"/>
      <c r="C5" s="597"/>
      <c r="D5" s="762"/>
      <c r="E5" s="1159"/>
      <c r="F5" s="1160"/>
      <c r="G5" s="574">
        <f t="shared" si="0"/>
        <v>0</v>
      </c>
      <c r="H5" s="575">
        <f t="shared" si="1"/>
        <v>0</v>
      </c>
      <c r="I5" s="739">
        <f t="shared" ref="I5:I49" si="2">Z5</f>
        <v>0</v>
      </c>
      <c r="J5" s="583"/>
      <c r="K5" s="733"/>
      <c r="L5" s="602"/>
      <c r="M5" s="771"/>
      <c r="N5" s="772"/>
      <c r="O5" s="772"/>
      <c r="P5" s="772"/>
      <c r="Q5" s="772"/>
      <c r="R5" s="772"/>
      <c r="S5" s="772"/>
      <c r="T5" s="772"/>
      <c r="U5" s="772"/>
      <c r="V5" s="772"/>
      <c r="W5" s="601"/>
      <c r="X5" s="738"/>
      <c r="Y5" s="602"/>
      <c r="Z5" s="852"/>
      <c r="AA5" s="725"/>
      <c r="AC5" s="602"/>
    </row>
    <row r="6" spans="1:30" ht="23.15" customHeight="1">
      <c r="A6" s="595"/>
      <c r="B6" s="596"/>
      <c r="C6" s="597"/>
      <c r="D6" s="762"/>
      <c r="E6" s="1159"/>
      <c r="F6" s="1160"/>
      <c r="G6" s="574">
        <f>SUM(J6:L6)</f>
        <v>0</v>
      </c>
      <c r="H6" s="575">
        <f t="shared" si="1"/>
        <v>0</v>
      </c>
      <c r="I6" s="739">
        <f t="shared" si="2"/>
        <v>0</v>
      </c>
      <c r="J6" s="583"/>
      <c r="K6" s="733"/>
      <c r="L6" s="602"/>
      <c r="M6" s="771"/>
      <c r="N6" s="772"/>
      <c r="O6" s="772"/>
      <c r="P6" s="772"/>
      <c r="Q6" s="772"/>
      <c r="R6" s="772"/>
      <c r="S6" s="772"/>
      <c r="T6" s="772"/>
      <c r="U6" s="772"/>
      <c r="V6" s="772"/>
      <c r="W6" s="601"/>
      <c r="X6" s="601"/>
      <c r="Y6" s="602"/>
      <c r="Z6" s="599"/>
      <c r="AA6" s="725"/>
      <c r="AC6" s="602"/>
    </row>
    <row r="7" spans="1:30" ht="23.15" customHeight="1">
      <c r="A7" s="595"/>
      <c r="B7" s="596"/>
      <c r="C7" s="597"/>
      <c r="D7" s="762"/>
      <c r="E7" s="1159"/>
      <c r="F7" s="1160"/>
      <c r="G7" s="574">
        <f t="shared" si="0"/>
        <v>0</v>
      </c>
      <c r="H7" s="575">
        <f t="shared" si="1"/>
        <v>0</v>
      </c>
      <c r="I7" s="739">
        <f t="shared" si="2"/>
        <v>0</v>
      </c>
      <c r="J7" s="583"/>
      <c r="K7" s="733"/>
      <c r="L7" s="602"/>
      <c r="M7" s="771"/>
      <c r="N7" s="772"/>
      <c r="O7" s="772"/>
      <c r="P7" s="772"/>
      <c r="Q7" s="772"/>
      <c r="R7" s="772"/>
      <c r="S7" s="772"/>
      <c r="T7" s="772"/>
      <c r="U7" s="772"/>
      <c r="V7" s="772"/>
      <c r="W7" s="601"/>
      <c r="X7" s="601"/>
      <c r="Y7" s="602"/>
      <c r="Z7" s="852"/>
      <c r="AA7" s="725"/>
      <c r="AC7" s="602"/>
    </row>
    <row r="8" spans="1:30" ht="23.15" customHeight="1">
      <c r="A8" s="595"/>
      <c r="B8" s="596"/>
      <c r="C8" s="597"/>
      <c r="D8" s="762"/>
      <c r="E8" s="1159"/>
      <c r="F8" s="1160"/>
      <c r="G8" s="574">
        <f t="shared" si="0"/>
        <v>0</v>
      </c>
      <c r="H8" s="575">
        <f t="shared" si="1"/>
        <v>0</v>
      </c>
      <c r="I8" s="739">
        <f t="shared" si="2"/>
        <v>0</v>
      </c>
      <c r="J8" s="583"/>
      <c r="K8" s="733"/>
      <c r="L8" s="602"/>
      <c r="M8" s="599"/>
      <c r="N8" s="600"/>
      <c r="O8" s="600"/>
      <c r="P8" s="600"/>
      <c r="Q8" s="600"/>
      <c r="R8" s="600"/>
      <c r="S8" s="600"/>
      <c r="T8" s="600"/>
      <c r="U8" s="600"/>
      <c r="V8" s="600"/>
      <c r="W8" s="601"/>
      <c r="X8" s="601"/>
      <c r="Y8" s="602"/>
      <c r="Z8" s="599"/>
      <c r="AA8" s="725"/>
      <c r="AC8" s="602"/>
    </row>
    <row r="9" spans="1:30" ht="23.15" customHeight="1">
      <c r="A9" s="595"/>
      <c r="B9" s="596"/>
      <c r="C9" s="597"/>
      <c r="D9" s="762"/>
      <c r="E9" s="1159"/>
      <c r="F9" s="1160"/>
      <c r="G9" s="574">
        <f t="shared" si="0"/>
        <v>0</v>
      </c>
      <c r="H9" s="575">
        <f t="shared" si="1"/>
        <v>0</v>
      </c>
      <c r="I9" s="739">
        <f t="shared" si="2"/>
        <v>0</v>
      </c>
      <c r="J9" s="583"/>
      <c r="K9" s="733"/>
      <c r="L9" s="602"/>
      <c r="M9" s="599"/>
      <c r="N9" s="600"/>
      <c r="O9" s="600"/>
      <c r="P9" s="600"/>
      <c r="Q9" s="600"/>
      <c r="R9" s="600"/>
      <c r="S9" s="600"/>
      <c r="T9" s="600"/>
      <c r="U9" s="600"/>
      <c r="V9" s="600"/>
      <c r="W9" s="601"/>
      <c r="X9" s="601"/>
      <c r="Y9" s="602"/>
      <c r="Z9" s="599"/>
      <c r="AA9" s="725"/>
      <c r="AC9" s="602"/>
    </row>
    <row r="10" spans="1:30" ht="23.15" customHeight="1">
      <c r="A10" s="595"/>
      <c r="B10" s="596"/>
      <c r="C10" s="597"/>
      <c r="D10" s="762"/>
      <c r="E10" s="1159"/>
      <c r="F10" s="1160"/>
      <c r="G10" s="574">
        <f t="shared" si="0"/>
        <v>0</v>
      </c>
      <c r="H10" s="575">
        <f t="shared" si="1"/>
        <v>0</v>
      </c>
      <c r="I10" s="739">
        <f t="shared" si="2"/>
        <v>0</v>
      </c>
      <c r="J10" s="583"/>
      <c r="K10" s="733"/>
      <c r="L10" s="602"/>
      <c r="M10" s="599"/>
      <c r="N10" s="600"/>
      <c r="O10" s="600"/>
      <c r="P10" s="600"/>
      <c r="Q10" s="600"/>
      <c r="R10" s="600"/>
      <c r="S10" s="600"/>
      <c r="T10" s="600"/>
      <c r="U10" s="600"/>
      <c r="V10" s="600"/>
      <c r="W10" s="601"/>
      <c r="X10" s="601"/>
      <c r="Y10" s="602"/>
      <c r="Z10" s="599"/>
      <c r="AA10" s="725"/>
      <c r="AC10" s="602"/>
    </row>
    <row r="11" spans="1:30" ht="23.15" customHeight="1">
      <c r="A11" s="595"/>
      <c r="B11" s="596"/>
      <c r="C11" s="597"/>
      <c r="D11" s="762"/>
      <c r="E11" s="1159"/>
      <c r="F11" s="1160"/>
      <c r="G11" s="574">
        <f>SUM(J11:L11)</f>
        <v>0</v>
      </c>
      <c r="H11" s="575">
        <f t="shared" si="1"/>
        <v>0</v>
      </c>
      <c r="I11" s="739">
        <f t="shared" si="2"/>
        <v>0</v>
      </c>
      <c r="J11" s="583"/>
      <c r="K11" s="733"/>
      <c r="L11" s="602"/>
      <c r="M11" s="599"/>
      <c r="N11" s="600"/>
      <c r="O11" s="600"/>
      <c r="P11" s="600"/>
      <c r="Q11" s="600"/>
      <c r="R11" s="600"/>
      <c r="S11" s="600"/>
      <c r="T11" s="600"/>
      <c r="U11" s="600"/>
      <c r="V11" s="600"/>
      <c r="W11" s="601"/>
      <c r="X11" s="601"/>
      <c r="Y11" s="602"/>
      <c r="Z11" s="599"/>
      <c r="AA11" s="725"/>
      <c r="AC11" s="602"/>
    </row>
    <row r="12" spans="1:30" ht="23.15" customHeight="1">
      <c r="A12" s="595"/>
      <c r="B12" s="596"/>
      <c r="C12" s="597"/>
      <c r="D12" s="762"/>
      <c r="E12" s="1159"/>
      <c r="F12" s="1160"/>
      <c r="G12" s="574">
        <f t="shared" si="0"/>
        <v>0</v>
      </c>
      <c r="H12" s="575">
        <f t="shared" si="1"/>
        <v>0</v>
      </c>
      <c r="I12" s="739">
        <f t="shared" si="2"/>
        <v>0</v>
      </c>
      <c r="J12" s="583"/>
      <c r="K12" s="733"/>
      <c r="L12" s="602"/>
      <c r="M12" s="599"/>
      <c r="N12" s="600"/>
      <c r="O12" s="600"/>
      <c r="P12" s="600"/>
      <c r="Q12" s="600"/>
      <c r="R12" s="600"/>
      <c r="S12" s="600"/>
      <c r="T12" s="600"/>
      <c r="U12" s="600"/>
      <c r="V12" s="600"/>
      <c r="W12" s="601"/>
      <c r="X12" s="601"/>
      <c r="Y12" s="602"/>
      <c r="Z12" s="599"/>
      <c r="AA12" s="725"/>
      <c r="AC12" s="602"/>
    </row>
    <row r="13" spans="1:30" ht="23.15" customHeight="1">
      <c r="A13" s="595"/>
      <c r="B13" s="596"/>
      <c r="C13" s="597"/>
      <c r="D13" s="762"/>
      <c r="E13" s="1159"/>
      <c r="F13" s="1160"/>
      <c r="G13" s="574">
        <f t="shared" si="0"/>
        <v>0</v>
      </c>
      <c r="H13" s="575">
        <f t="shared" si="1"/>
        <v>0</v>
      </c>
      <c r="I13" s="739">
        <f t="shared" si="2"/>
        <v>0</v>
      </c>
      <c r="J13" s="583"/>
      <c r="K13" s="733"/>
      <c r="L13" s="602"/>
      <c r="M13" s="599"/>
      <c r="N13" s="600"/>
      <c r="O13" s="600"/>
      <c r="P13" s="600"/>
      <c r="Q13" s="600"/>
      <c r="R13" s="600"/>
      <c r="S13" s="600"/>
      <c r="T13" s="600"/>
      <c r="U13" s="600"/>
      <c r="V13" s="600"/>
      <c r="W13" s="601"/>
      <c r="X13" s="601"/>
      <c r="Y13" s="602"/>
      <c r="Z13" s="599"/>
      <c r="AA13" s="725"/>
      <c r="AC13" s="602"/>
    </row>
    <row r="14" spans="1:30" ht="23.15" customHeight="1">
      <c r="A14" s="595"/>
      <c r="B14" s="596"/>
      <c r="C14" s="597"/>
      <c r="D14" s="762"/>
      <c r="E14" s="1159"/>
      <c r="F14" s="1160"/>
      <c r="G14" s="574">
        <f t="shared" si="0"/>
        <v>0</v>
      </c>
      <c r="H14" s="575">
        <f t="shared" si="1"/>
        <v>0</v>
      </c>
      <c r="I14" s="739">
        <f t="shared" si="2"/>
        <v>0</v>
      </c>
      <c r="J14" s="583"/>
      <c r="K14" s="733"/>
      <c r="L14" s="602"/>
      <c r="M14" s="599"/>
      <c r="N14" s="600"/>
      <c r="O14" s="600"/>
      <c r="P14" s="600"/>
      <c r="Q14" s="600"/>
      <c r="R14" s="600"/>
      <c r="S14" s="600"/>
      <c r="T14" s="600"/>
      <c r="U14" s="600"/>
      <c r="V14" s="600"/>
      <c r="W14" s="601"/>
      <c r="X14" s="601"/>
      <c r="Y14" s="602"/>
      <c r="Z14" s="599"/>
      <c r="AA14" s="725"/>
      <c r="AC14" s="602"/>
    </row>
    <row r="15" spans="1:30" ht="23.15" customHeight="1">
      <c r="A15" s="595"/>
      <c r="B15" s="596"/>
      <c r="C15" s="597"/>
      <c r="D15" s="762"/>
      <c r="E15" s="1159"/>
      <c r="F15" s="1160"/>
      <c r="G15" s="574">
        <f t="shared" si="0"/>
        <v>0</v>
      </c>
      <c r="H15" s="575">
        <f t="shared" si="1"/>
        <v>0</v>
      </c>
      <c r="I15" s="739">
        <f t="shared" si="2"/>
        <v>0</v>
      </c>
      <c r="J15" s="583"/>
      <c r="K15" s="733"/>
      <c r="L15" s="602"/>
      <c r="M15" s="599"/>
      <c r="N15" s="600"/>
      <c r="O15" s="600"/>
      <c r="P15" s="600"/>
      <c r="Q15" s="600"/>
      <c r="R15" s="600"/>
      <c r="S15" s="600"/>
      <c r="T15" s="600"/>
      <c r="U15" s="600"/>
      <c r="V15" s="600"/>
      <c r="W15" s="601"/>
      <c r="X15" s="601"/>
      <c r="Y15" s="602"/>
      <c r="Z15" s="599"/>
      <c r="AA15" s="725"/>
      <c r="AC15" s="602"/>
    </row>
    <row r="16" spans="1:30" ht="23.15" customHeight="1">
      <c r="A16" s="595"/>
      <c r="B16" s="596"/>
      <c r="C16" s="597"/>
      <c r="D16" s="762"/>
      <c r="E16" s="1159"/>
      <c r="F16" s="1160"/>
      <c r="G16" s="574">
        <f t="shared" si="0"/>
        <v>0</v>
      </c>
      <c r="H16" s="575">
        <f t="shared" si="1"/>
        <v>0</v>
      </c>
      <c r="I16" s="739">
        <f t="shared" si="2"/>
        <v>0</v>
      </c>
      <c r="J16" s="583"/>
      <c r="K16" s="733"/>
      <c r="L16" s="602"/>
      <c r="M16" s="599"/>
      <c r="N16" s="600"/>
      <c r="O16" s="600"/>
      <c r="P16" s="600"/>
      <c r="Q16" s="600"/>
      <c r="R16" s="600"/>
      <c r="S16" s="600"/>
      <c r="T16" s="600"/>
      <c r="U16" s="600"/>
      <c r="V16" s="600"/>
      <c r="W16" s="601"/>
      <c r="X16" s="601"/>
      <c r="Y16" s="602"/>
      <c r="Z16" s="599"/>
      <c r="AA16" s="725"/>
      <c r="AC16" s="602"/>
    </row>
    <row r="17" spans="1:29" ht="23.15" customHeight="1">
      <c r="A17" s="595"/>
      <c r="B17" s="596"/>
      <c r="C17" s="597"/>
      <c r="D17" s="762"/>
      <c r="E17" s="1159"/>
      <c r="F17" s="1160"/>
      <c r="G17" s="574">
        <f t="shared" si="0"/>
        <v>0</v>
      </c>
      <c r="H17" s="575">
        <f t="shared" si="1"/>
        <v>0</v>
      </c>
      <c r="I17" s="739">
        <f t="shared" si="2"/>
        <v>0</v>
      </c>
      <c r="J17" s="583"/>
      <c r="K17" s="733"/>
      <c r="L17" s="602"/>
      <c r="M17" s="599"/>
      <c r="N17" s="600"/>
      <c r="O17" s="600"/>
      <c r="P17" s="600"/>
      <c r="Q17" s="600"/>
      <c r="R17" s="600"/>
      <c r="S17" s="600"/>
      <c r="T17" s="600"/>
      <c r="U17" s="600"/>
      <c r="V17" s="600"/>
      <c r="W17" s="601"/>
      <c r="X17" s="601"/>
      <c r="Y17" s="602"/>
      <c r="Z17" s="599"/>
      <c r="AA17" s="725"/>
      <c r="AC17" s="602"/>
    </row>
    <row r="18" spans="1:29" ht="23.15" customHeight="1">
      <c r="A18" s="595"/>
      <c r="B18" s="596"/>
      <c r="C18" s="597"/>
      <c r="D18" s="762"/>
      <c r="E18" s="1159"/>
      <c r="F18" s="1160"/>
      <c r="G18" s="574">
        <f t="shared" si="0"/>
        <v>0</v>
      </c>
      <c r="H18" s="575">
        <f t="shared" si="1"/>
        <v>0</v>
      </c>
      <c r="I18" s="739">
        <f t="shared" si="2"/>
        <v>0</v>
      </c>
      <c r="J18" s="583"/>
      <c r="K18" s="733"/>
      <c r="L18" s="602"/>
      <c r="M18" s="599"/>
      <c r="N18" s="600"/>
      <c r="O18" s="600"/>
      <c r="P18" s="600"/>
      <c r="Q18" s="600"/>
      <c r="R18" s="600"/>
      <c r="S18" s="600"/>
      <c r="T18" s="600"/>
      <c r="U18" s="600"/>
      <c r="V18" s="600"/>
      <c r="W18" s="601"/>
      <c r="X18" s="601"/>
      <c r="Y18" s="602"/>
      <c r="Z18" s="599"/>
      <c r="AA18" s="725"/>
      <c r="AC18" s="602"/>
    </row>
    <row r="19" spans="1:29" ht="23.15" customHeight="1">
      <c r="A19" s="595"/>
      <c r="B19" s="596"/>
      <c r="C19" s="597"/>
      <c r="D19" s="762"/>
      <c r="E19" s="1159"/>
      <c r="F19" s="1160"/>
      <c r="G19" s="574">
        <f t="shared" si="0"/>
        <v>0</v>
      </c>
      <c r="H19" s="575">
        <f t="shared" si="1"/>
        <v>0</v>
      </c>
      <c r="I19" s="739">
        <f t="shared" si="2"/>
        <v>0</v>
      </c>
      <c r="J19" s="583"/>
      <c r="K19" s="733"/>
      <c r="L19" s="602"/>
      <c r="M19" s="599"/>
      <c r="N19" s="600"/>
      <c r="O19" s="600"/>
      <c r="P19" s="600"/>
      <c r="Q19" s="600"/>
      <c r="R19" s="600"/>
      <c r="S19" s="600"/>
      <c r="T19" s="600"/>
      <c r="U19" s="600"/>
      <c r="V19" s="600"/>
      <c r="W19" s="601"/>
      <c r="X19" s="601"/>
      <c r="Y19" s="602"/>
      <c r="Z19" s="599"/>
      <c r="AA19" s="725"/>
      <c r="AC19" s="602"/>
    </row>
    <row r="20" spans="1:29" ht="23.15" customHeight="1">
      <c r="A20" s="595"/>
      <c r="B20" s="596"/>
      <c r="C20" s="597"/>
      <c r="D20" s="762"/>
      <c r="E20" s="1159"/>
      <c r="F20" s="1160"/>
      <c r="G20" s="574">
        <f t="shared" si="0"/>
        <v>0</v>
      </c>
      <c r="H20" s="575">
        <f t="shared" ref="H20:H35" si="3">SUM(M20:Y20)</f>
        <v>0</v>
      </c>
      <c r="I20" s="739">
        <f t="shared" si="2"/>
        <v>0</v>
      </c>
      <c r="J20" s="583"/>
      <c r="K20" s="733"/>
      <c r="L20" s="602"/>
      <c r="M20" s="599"/>
      <c r="N20" s="600"/>
      <c r="O20" s="600"/>
      <c r="P20" s="600"/>
      <c r="Q20" s="600"/>
      <c r="R20" s="600"/>
      <c r="S20" s="600"/>
      <c r="T20" s="600"/>
      <c r="U20" s="600"/>
      <c r="V20" s="600"/>
      <c r="W20" s="601"/>
      <c r="X20" s="601"/>
      <c r="Y20" s="602"/>
      <c r="Z20" s="599"/>
      <c r="AA20" s="725"/>
      <c r="AC20" s="602"/>
    </row>
    <row r="21" spans="1:29" ht="23.15" customHeight="1">
      <c r="A21" s="595"/>
      <c r="B21" s="596"/>
      <c r="C21" s="597"/>
      <c r="D21" s="762"/>
      <c r="E21" s="1159"/>
      <c r="F21" s="1160"/>
      <c r="G21" s="574">
        <f t="shared" si="0"/>
        <v>0</v>
      </c>
      <c r="H21" s="575">
        <f t="shared" si="3"/>
        <v>0</v>
      </c>
      <c r="I21" s="739">
        <f t="shared" si="2"/>
        <v>0</v>
      </c>
      <c r="J21" s="583"/>
      <c r="K21" s="733"/>
      <c r="L21" s="602"/>
      <c r="M21" s="599"/>
      <c r="N21" s="600"/>
      <c r="O21" s="600"/>
      <c r="P21" s="600"/>
      <c r="Q21" s="600"/>
      <c r="R21" s="600"/>
      <c r="S21" s="600"/>
      <c r="T21" s="600"/>
      <c r="U21" s="600"/>
      <c r="V21" s="600"/>
      <c r="W21" s="601"/>
      <c r="X21" s="601"/>
      <c r="Y21" s="602"/>
      <c r="Z21" s="599"/>
      <c r="AA21" s="725"/>
      <c r="AC21" s="602"/>
    </row>
    <row r="22" spans="1:29" ht="23.15" customHeight="1">
      <c r="A22" s="595"/>
      <c r="B22" s="596"/>
      <c r="C22" s="597"/>
      <c r="D22" s="762"/>
      <c r="E22" s="1159"/>
      <c r="F22" s="1160"/>
      <c r="G22" s="574">
        <f t="shared" si="0"/>
        <v>0</v>
      </c>
      <c r="H22" s="575">
        <f t="shared" si="3"/>
        <v>0</v>
      </c>
      <c r="I22" s="739">
        <f t="shared" si="2"/>
        <v>0</v>
      </c>
      <c r="J22" s="583"/>
      <c r="K22" s="733"/>
      <c r="L22" s="602"/>
      <c r="M22" s="599"/>
      <c r="N22" s="600"/>
      <c r="O22" s="600"/>
      <c r="P22" s="600"/>
      <c r="Q22" s="600"/>
      <c r="R22" s="600"/>
      <c r="S22" s="600"/>
      <c r="T22" s="600"/>
      <c r="U22" s="600"/>
      <c r="V22" s="600"/>
      <c r="W22" s="601"/>
      <c r="X22" s="601"/>
      <c r="Y22" s="602"/>
      <c r="Z22" s="599"/>
      <c r="AA22" s="725"/>
      <c r="AC22" s="602"/>
    </row>
    <row r="23" spans="1:29" ht="23.15" customHeight="1">
      <c r="A23" s="595"/>
      <c r="B23" s="596"/>
      <c r="C23" s="597"/>
      <c r="D23" s="762"/>
      <c r="E23" s="1159"/>
      <c r="F23" s="1160"/>
      <c r="G23" s="574">
        <f t="shared" si="0"/>
        <v>0</v>
      </c>
      <c r="H23" s="575">
        <f t="shared" si="3"/>
        <v>0</v>
      </c>
      <c r="I23" s="739">
        <f t="shared" si="2"/>
        <v>0</v>
      </c>
      <c r="J23" s="583"/>
      <c r="K23" s="733"/>
      <c r="L23" s="602"/>
      <c r="M23" s="599"/>
      <c r="N23" s="600"/>
      <c r="O23" s="600"/>
      <c r="P23" s="600"/>
      <c r="Q23" s="600"/>
      <c r="R23" s="600"/>
      <c r="S23" s="600"/>
      <c r="T23" s="600"/>
      <c r="U23" s="600"/>
      <c r="V23" s="600"/>
      <c r="W23" s="601"/>
      <c r="X23" s="601"/>
      <c r="Y23" s="602"/>
      <c r="Z23" s="852"/>
      <c r="AA23" s="725"/>
      <c r="AC23" s="602"/>
    </row>
    <row r="24" spans="1:29" ht="23.15" customHeight="1">
      <c r="A24" s="595"/>
      <c r="B24" s="596"/>
      <c r="C24" s="597"/>
      <c r="D24" s="762"/>
      <c r="E24" s="1159"/>
      <c r="F24" s="1160"/>
      <c r="G24" s="574">
        <f t="shared" si="0"/>
        <v>0</v>
      </c>
      <c r="H24" s="575">
        <f t="shared" si="3"/>
        <v>0</v>
      </c>
      <c r="I24" s="739">
        <f t="shared" si="2"/>
        <v>0</v>
      </c>
      <c r="J24" s="583"/>
      <c r="K24" s="733"/>
      <c r="L24" s="602"/>
      <c r="M24" s="599"/>
      <c r="N24" s="600"/>
      <c r="O24" s="600"/>
      <c r="P24" s="600"/>
      <c r="Q24" s="600"/>
      <c r="R24" s="600"/>
      <c r="S24" s="600"/>
      <c r="T24" s="600"/>
      <c r="U24" s="600"/>
      <c r="V24" s="600"/>
      <c r="W24" s="601"/>
      <c r="X24" s="601"/>
      <c r="Y24" s="602"/>
      <c r="Z24" s="599"/>
      <c r="AA24" s="725"/>
      <c r="AC24" s="602"/>
    </row>
    <row r="25" spans="1:29" ht="23.15" customHeight="1">
      <c r="A25" s="595"/>
      <c r="B25" s="596"/>
      <c r="C25" s="597"/>
      <c r="D25" s="762"/>
      <c r="E25" s="1159"/>
      <c r="F25" s="1160"/>
      <c r="G25" s="574">
        <f t="shared" si="0"/>
        <v>0</v>
      </c>
      <c r="H25" s="575">
        <f t="shared" si="3"/>
        <v>0</v>
      </c>
      <c r="I25" s="739">
        <f t="shared" si="2"/>
        <v>0</v>
      </c>
      <c r="J25" s="583"/>
      <c r="K25" s="733"/>
      <c r="L25" s="602"/>
      <c r="M25" s="599"/>
      <c r="N25" s="600"/>
      <c r="O25" s="600"/>
      <c r="P25" s="600"/>
      <c r="Q25" s="600"/>
      <c r="R25" s="600"/>
      <c r="S25" s="600"/>
      <c r="T25" s="600"/>
      <c r="U25" s="600"/>
      <c r="V25" s="600"/>
      <c r="W25" s="601"/>
      <c r="X25" s="601"/>
      <c r="Y25" s="602"/>
      <c r="Z25" s="599"/>
      <c r="AA25" s="725"/>
      <c r="AC25" s="602"/>
    </row>
    <row r="26" spans="1:29" ht="23.15" customHeight="1">
      <c r="A26" s="595"/>
      <c r="B26" s="596"/>
      <c r="C26" s="597"/>
      <c r="D26" s="762"/>
      <c r="E26" s="1159"/>
      <c r="F26" s="1160"/>
      <c r="G26" s="574">
        <f t="shared" si="0"/>
        <v>0</v>
      </c>
      <c r="H26" s="575">
        <f t="shared" si="3"/>
        <v>0</v>
      </c>
      <c r="I26" s="739">
        <f t="shared" si="2"/>
        <v>0</v>
      </c>
      <c r="J26" s="583"/>
      <c r="K26" s="733"/>
      <c r="L26" s="602"/>
      <c r="M26" s="599"/>
      <c r="N26" s="600"/>
      <c r="O26" s="600"/>
      <c r="P26" s="600"/>
      <c r="Q26" s="600"/>
      <c r="R26" s="600"/>
      <c r="S26" s="600"/>
      <c r="T26" s="600"/>
      <c r="U26" s="600"/>
      <c r="V26" s="600"/>
      <c r="W26" s="601"/>
      <c r="X26" s="601"/>
      <c r="Y26" s="602"/>
      <c r="Z26" s="599"/>
      <c r="AA26" s="725"/>
      <c r="AC26" s="602"/>
    </row>
    <row r="27" spans="1:29" ht="23.15" customHeight="1">
      <c r="A27" s="595"/>
      <c r="B27" s="596"/>
      <c r="C27" s="597"/>
      <c r="D27" s="762"/>
      <c r="E27" s="1159"/>
      <c r="F27" s="1160"/>
      <c r="G27" s="574">
        <f t="shared" si="0"/>
        <v>0</v>
      </c>
      <c r="H27" s="575">
        <f t="shared" si="3"/>
        <v>0</v>
      </c>
      <c r="I27" s="739">
        <f t="shared" si="2"/>
        <v>0</v>
      </c>
      <c r="J27" s="583"/>
      <c r="K27" s="733"/>
      <c r="L27" s="602"/>
      <c r="M27" s="599"/>
      <c r="N27" s="600"/>
      <c r="O27" s="600"/>
      <c r="P27" s="600"/>
      <c r="Q27" s="600"/>
      <c r="R27" s="600"/>
      <c r="S27" s="600"/>
      <c r="T27" s="600"/>
      <c r="U27" s="600"/>
      <c r="V27" s="600"/>
      <c r="W27" s="601"/>
      <c r="X27" s="601"/>
      <c r="Y27" s="602"/>
      <c r="Z27" s="599"/>
      <c r="AA27" s="725"/>
      <c r="AC27" s="602"/>
    </row>
    <row r="28" spans="1:29" ht="23.15" customHeight="1">
      <c r="A28" s="595"/>
      <c r="B28" s="596"/>
      <c r="C28" s="597"/>
      <c r="D28" s="762"/>
      <c r="E28" s="1159"/>
      <c r="F28" s="1160"/>
      <c r="G28" s="574">
        <f t="shared" si="0"/>
        <v>0</v>
      </c>
      <c r="H28" s="575">
        <f t="shared" si="3"/>
        <v>0</v>
      </c>
      <c r="I28" s="739">
        <f t="shared" si="2"/>
        <v>0</v>
      </c>
      <c r="J28" s="583"/>
      <c r="K28" s="733"/>
      <c r="L28" s="602"/>
      <c r="M28" s="599"/>
      <c r="N28" s="600"/>
      <c r="O28" s="600"/>
      <c r="P28" s="600"/>
      <c r="Q28" s="600"/>
      <c r="R28" s="600"/>
      <c r="S28" s="600"/>
      <c r="T28" s="600"/>
      <c r="U28" s="600"/>
      <c r="V28" s="600"/>
      <c r="W28" s="601"/>
      <c r="X28" s="601"/>
      <c r="Y28" s="602"/>
      <c r="Z28" s="599"/>
      <c r="AA28" s="725"/>
      <c r="AC28" s="602"/>
    </row>
    <row r="29" spans="1:29" ht="23.15" customHeight="1">
      <c r="A29" s="595"/>
      <c r="B29" s="596"/>
      <c r="C29" s="597"/>
      <c r="D29" s="762"/>
      <c r="E29" s="1159"/>
      <c r="F29" s="1160"/>
      <c r="G29" s="574">
        <f t="shared" si="0"/>
        <v>0</v>
      </c>
      <c r="H29" s="575">
        <f t="shared" si="3"/>
        <v>0</v>
      </c>
      <c r="I29" s="739">
        <f t="shared" si="2"/>
        <v>0</v>
      </c>
      <c r="J29" s="583"/>
      <c r="K29" s="733"/>
      <c r="L29" s="602"/>
      <c r="M29" s="599"/>
      <c r="N29" s="600"/>
      <c r="O29" s="600"/>
      <c r="P29" s="600"/>
      <c r="Q29" s="600"/>
      <c r="R29" s="600"/>
      <c r="S29" s="600"/>
      <c r="T29" s="600"/>
      <c r="U29" s="600"/>
      <c r="V29" s="600"/>
      <c r="W29" s="601"/>
      <c r="X29" s="601"/>
      <c r="Y29" s="602"/>
      <c r="Z29" s="599"/>
      <c r="AA29" s="725"/>
      <c r="AC29" s="602"/>
    </row>
    <row r="30" spans="1:29" ht="23.15" customHeight="1">
      <c r="A30" s="595"/>
      <c r="B30" s="596"/>
      <c r="C30" s="597"/>
      <c r="D30" s="762"/>
      <c r="E30" s="1159"/>
      <c r="F30" s="1160"/>
      <c r="G30" s="574">
        <f t="shared" si="0"/>
        <v>0</v>
      </c>
      <c r="H30" s="575">
        <f t="shared" si="3"/>
        <v>0</v>
      </c>
      <c r="I30" s="739">
        <f t="shared" si="2"/>
        <v>0</v>
      </c>
      <c r="J30" s="583"/>
      <c r="K30" s="733"/>
      <c r="L30" s="602"/>
      <c r="M30" s="599"/>
      <c r="N30" s="600"/>
      <c r="O30" s="600"/>
      <c r="P30" s="600"/>
      <c r="Q30" s="600"/>
      <c r="R30" s="600"/>
      <c r="S30" s="600"/>
      <c r="T30" s="600"/>
      <c r="U30" s="600"/>
      <c r="V30" s="600"/>
      <c r="W30" s="601"/>
      <c r="X30" s="601"/>
      <c r="Y30" s="602"/>
      <c r="Z30" s="599"/>
      <c r="AA30" s="725"/>
      <c r="AC30" s="602"/>
    </row>
    <row r="31" spans="1:29" ht="23.15" customHeight="1">
      <c r="A31" s="595"/>
      <c r="B31" s="596"/>
      <c r="C31" s="597"/>
      <c r="D31" s="762"/>
      <c r="E31" s="1159"/>
      <c r="F31" s="1160"/>
      <c r="G31" s="574">
        <f t="shared" si="0"/>
        <v>0</v>
      </c>
      <c r="H31" s="575">
        <f t="shared" si="3"/>
        <v>0</v>
      </c>
      <c r="I31" s="739">
        <f t="shared" si="2"/>
        <v>0</v>
      </c>
      <c r="J31" s="583"/>
      <c r="K31" s="733"/>
      <c r="L31" s="602"/>
      <c r="M31" s="599"/>
      <c r="N31" s="600"/>
      <c r="O31" s="600"/>
      <c r="P31" s="600"/>
      <c r="Q31" s="600"/>
      <c r="R31" s="600"/>
      <c r="S31" s="600"/>
      <c r="T31" s="600"/>
      <c r="U31" s="600"/>
      <c r="V31" s="600"/>
      <c r="W31" s="601"/>
      <c r="X31" s="601"/>
      <c r="Y31" s="602"/>
      <c r="Z31" s="599"/>
      <c r="AA31" s="725"/>
      <c r="AC31" s="602"/>
    </row>
    <row r="32" spans="1:29" ht="23.15" customHeight="1">
      <c r="A32" s="595"/>
      <c r="B32" s="596"/>
      <c r="C32" s="597"/>
      <c r="D32" s="762"/>
      <c r="E32" s="1159"/>
      <c r="F32" s="1160"/>
      <c r="G32" s="574">
        <f t="shared" si="0"/>
        <v>0</v>
      </c>
      <c r="H32" s="575">
        <f t="shared" si="3"/>
        <v>0</v>
      </c>
      <c r="I32" s="739">
        <f t="shared" si="2"/>
        <v>0</v>
      </c>
      <c r="J32" s="583"/>
      <c r="K32" s="733"/>
      <c r="L32" s="602"/>
      <c r="M32" s="599"/>
      <c r="N32" s="600"/>
      <c r="O32" s="600"/>
      <c r="P32" s="600"/>
      <c r="Q32" s="600"/>
      <c r="R32" s="600"/>
      <c r="S32" s="600"/>
      <c r="T32" s="600"/>
      <c r="U32" s="600"/>
      <c r="V32" s="600"/>
      <c r="W32" s="601"/>
      <c r="X32" s="601"/>
      <c r="Y32" s="602"/>
      <c r="Z32" s="599"/>
      <c r="AA32" s="725"/>
      <c r="AC32" s="602"/>
    </row>
    <row r="33" spans="1:29" ht="23.15" customHeight="1">
      <c r="A33" s="595"/>
      <c r="B33" s="596"/>
      <c r="C33" s="597"/>
      <c r="D33" s="762"/>
      <c r="E33" s="1159"/>
      <c r="F33" s="1160"/>
      <c r="G33" s="574">
        <f t="shared" si="0"/>
        <v>0</v>
      </c>
      <c r="H33" s="575">
        <f t="shared" si="3"/>
        <v>0</v>
      </c>
      <c r="I33" s="739">
        <f t="shared" si="2"/>
        <v>0</v>
      </c>
      <c r="J33" s="583"/>
      <c r="K33" s="733"/>
      <c r="L33" s="602"/>
      <c r="M33" s="599"/>
      <c r="N33" s="600"/>
      <c r="O33" s="600"/>
      <c r="P33" s="600"/>
      <c r="Q33" s="600"/>
      <c r="R33" s="600"/>
      <c r="S33" s="600"/>
      <c r="T33" s="600"/>
      <c r="U33" s="600"/>
      <c r="V33" s="600"/>
      <c r="W33" s="601"/>
      <c r="X33" s="601"/>
      <c r="Y33" s="602"/>
      <c r="Z33" s="599"/>
      <c r="AA33" s="725"/>
      <c r="AC33" s="602"/>
    </row>
    <row r="34" spans="1:29" ht="23.15" customHeight="1">
      <c r="A34" s="595"/>
      <c r="B34" s="596"/>
      <c r="C34" s="597"/>
      <c r="D34" s="762"/>
      <c r="E34" s="1159"/>
      <c r="F34" s="1160"/>
      <c r="G34" s="574">
        <f t="shared" si="0"/>
        <v>0</v>
      </c>
      <c r="H34" s="575">
        <f t="shared" si="3"/>
        <v>0</v>
      </c>
      <c r="I34" s="739">
        <f t="shared" si="2"/>
        <v>0</v>
      </c>
      <c r="J34" s="583"/>
      <c r="K34" s="733"/>
      <c r="L34" s="602"/>
      <c r="M34" s="599"/>
      <c r="N34" s="600"/>
      <c r="O34" s="600"/>
      <c r="P34" s="600"/>
      <c r="Q34" s="600"/>
      <c r="R34" s="600"/>
      <c r="S34" s="600"/>
      <c r="T34" s="600"/>
      <c r="U34" s="600"/>
      <c r="V34" s="600"/>
      <c r="W34" s="601"/>
      <c r="X34" s="601"/>
      <c r="Y34" s="602"/>
      <c r="Z34" s="599"/>
      <c r="AA34" s="725"/>
      <c r="AC34" s="602"/>
    </row>
    <row r="35" spans="1:29" ht="23.15" customHeight="1">
      <c r="A35" s="595"/>
      <c r="B35" s="596"/>
      <c r="C35" s="597"/>
      <c r="D35" s="762"/>
      <c r="E35" s="1159"/>
      <c r="F35" s="1160"/>
      <c r="G35" s="574">
        <f t="shared" si="0"/>
        <v>0</v>
      </c>
      <c r="H35" s="575">
        <f t="shared" si="3"/>
        <v>0</v>
      </c>
      <c r="I35" s="739">
        <f t="shared" si="2"/>
        <v>0</v>
      </c>
      <c r="J35" s="583"/>
      <c r="K35" s="733"/>
      <c r="L35" s="602"/>
      <c r="M35" s="599"/>
      <c r="N35" s="600"/>
      <c r="O35" s="600"/>
      <c r="P35" s="600"/>
      <c r="Q35" s="600"/>
      <c r="R35" s="600"/>
      <c r="S35" s="600"/>
      <c r="T35" s="600"/>
      <c r="U35" s="600"/>
      <c r="V35" s="600"/>
      <c r="W35" s="601"/>
      <c r="X35" s="601"/>
      <c r="Y35" s="602"/>
      <c r="Z35" s="599"/>
      <c r="AA35" s="725"/>
      <c r="AC35" s="602"/>
    </row>
    <row r="36" spans="1:29" ht="23.15" customHeight="1">
      <c r="A36" s="595"/>
      <c r="B36" s="596"/>
      <c r="C36" s="597"/>
      <c r="D36" s="762"/>
      <c r="E36" s="1159"/>
      <c r="F36" s="1160"/>
      <c r="G36" s="574">
        <f t="shared" ref="G36:G46" si="4">SUM(J36:L36)</f>
        <v>0</v>
      </c>
      <c r="H36" s="575">
        <f t="shared" ref="H36:H46" si="5">SUM(M36:Y36)</f>
        <v>0</v>
      </c>
      <c r="I36" s="739">
        <f t="shared" si="2"/>
        <v>0</v>
      </c>
      <c r="J36" s="583"/>
      <c r="K36" s="733"/>
      <c r="L36" s="602"/>
      <c r="M36" s="676"/>
      <c r="N36" s="677"/>
      <c r="O36" s="677"/>
      <c r="P36" s="677"/>
      <c r="Q36" s="677"/>
      <c r="R36" s="677"/>
      <c r="S36" s="677"/>
      <c r="T36" s="677"/>
      <c r="U36" s="677"/>
      <c r="V36" s="677"/>
      <c r="W36" s="678"/>
      <c r="X36" s="678"/>
      <c r="Y36" s="675"/>
      <c r="Z36" s="599"/>
      <c r="AA36" s="725"/>
      <c r="AC36" s="675"/>
    </row>
    <row r="37" spans="1:29" ht="23.15" customHeight="1">
      <c r="A37" s="679"/>
      <c r="B37" s="680"/>
      <c r="C37" s="597"/>
      <c r="D37" s="762"/>
      <c r="E37" s="1159"/>
      <c r="F37" s="1160"/>
      <c r="G37" s="574">
        <f t="shared" si="4"/>
        <v>0</v>
      </c>
      <c r="H37" s="575">
        <f t="shared" si="5"/>
        <v>0</v>
      </c>
      <c r="I37" s="739">
        <f t="shared" si="2"/>
        <v>0</v>
      </c>
      <c r="J37" s="583"/>
      <c r="K37" s="733"/>
      <c r="L37" s="602"/>
      <c r="M37" s="676"/>
      <c r="N37" s="677"/>
      <c r="O37" s="677"/>
      <c r="P37" s="677"/>
      <c r="Q37" s="677"/>
      <c r="R37" s="677"/>
      <c r="S37" s="677"/>
      <c r="T37" s="677"/>
      <c r="U37" s="677"/>
      <c r="V37" s="677"/>
      <c r="W37" s="678"/>
      <c r="X37" s="678"/>
      <c r="Y37" s="675"/>
      <c r="Z37" s="599"/>
      <c r="AA37" s="725"/>
      <c r="AC37" s="675"/>
    </row>
    <row r="38" spans="1:29" ht="23.15" customHeight="1">
      <c r="A38" s="679"/>
      <c r="B38" s="680"/>
      <c r="C38" s="597"/>
      <c r="D38" s="762"/>
      <c r="E38" s="1159"/>
      <c r="F38" s="1160"/>
      <c r="G38" s="574">
        <f t="shared" si="4"/>
        <v>0</v>
      </c>
      <c r="H38" s="575">
        <f t="shared" si="5"/>
        <v>0</v>
      </c>
      <c r="I38" s="739">
        <f t="shared" si="2"/>
        <v>0</v>
      </c>
      <c r="J38" s="583"/>
      <c r="K38" s="733"/>
      <c r="L38" s="602"/>
      <c r="M38" s="676"/>
      <c r="N38" s="677"/>
      <c r="O38" s="677"/>
      <c r="P38" s="677"/>
      <c r="Q38" s="677"/>
      <c r="R38" s="677"/>
      <c r="S38" s="677"/>
      <c r="T38" s="677"/>
      <c r="U38" s="677"/>
      <c r="V38" s="677"/>
      <c r="W38" s="678"/>
      <c r="X38" s="678"/>
      <c r="Y38" s="675"/>
      <c r="Z38" s="599"/>
      <c r="AA38" s="725"/>
      <c r="AC38" s="675"/>
    </row>
    <row r="39" spans="1:29" ht="23.15" customHeight="1">
      <c r="A39" s="679"/>
      <c r="B39" s="680"/>
      <c r="C39" s="597"/>
      <c r="D39" s="762"/>
      <c r="E39" s="1159"/>
      <c r="F39" s="1160"/>
      <c r="G39" s="574">
        <f t="shared" si="4"/>
        <v>0</v>
      </c>
      <c r="H39" s="575">
        <f t="shared" si="5"/>
        <v>0</v>
      </c>
      <c r="I39" s="739">
        <f t="shared" si="2"/>
        <v>0</v>
      </c>
      <c r="J39" s="583"/>
      <c r="K39" s="733"/>
      <c r="L39" s="602"/>
      <c r="M39" s="676"/>
      <c r="N39" s="677"/>
      <c r="O39" s="677"/>
      <c r="P39" s="677"/>
      <c r="Q39" s="677"/>
      <c r="R39" s="677"/>
      <c r="S39" s="677"/>
      <c r="T39" s="677"/>
      <c r="U39" s="677"/>
      <c r="V39" s="677"/>
      <c r="W39" s="678"/>
      <c r="X39" s="678"/>
      <c r="Y39" s="675"/>
      <c r="Z39" s="599"/>
      <c r="AA39" s="725"/>
      <c r="AC39" s="675"/>
    </row>
    <row r="40" spans="1:29" ht="23.15" customHeight="1">
      <c r="A40" s="679"/>
      <c r="B40" s="680"/>
      <c r="C40" s="597"/>
      <c r="D40" s="762"/>
      <c r="E40" s="1159"/>
      <c r="F40" s="1160"/>
      <c r="G40" s="574">
        <f t="shared" si="4"/>
        <v>0</v>
      </c>
      <c r="H40" s="575">
        <f t="shared" si="5"/>
        <v>0</v>
      </c>
      <c r="I40" s="739">
        <f t="shared" si="2"/>
        <v>0</v>
      </c>
      <c r="J40" s="583"/>
      <c r="K40" s="733"/>
      <c r="L40" s="602"/>
      <c r="M40" s="676"/>
      <c r="N40" s="677"/>
      <c r="O40" s="677"/>
      <c r="P40" s="677"/>
      <c r="Q40" s="677"/>
      <c r="R40" s="677"/>
      <c r="S40" s="677"/>
      <c r="T40" s="677"/>
      <c r="U40" s="677"/>
      <c r="V40" s="677"/>
      <c r="W40" s="678"/>
      <c r="X40" s="678"/>
      <c r="Y40" s="675"/>
      <c r="Z40" s="599"/>
      <c r="AA40" s="725"/>
      <c r="AC40" s="675"/>
    </row>
    <row r="41" spans="1:29" ht="23.15" customHeight="1">
      <c r="A41" s="679"/>
      <c r="B41" s="680"/>
      <c r="C41" s="597"/>
      <c r="D41" s="762"/>
      <c r="E41" s="1159"/>
      <c r="F41" s="1160"/>
      <c r="G41" s="574">
        <f t="shared" si="4"/>
        <v>0</v>
      </c>
      <c r="H41" s="575">
        <f t="shared" si="5"/>
        <v>0</v>
      </c>
      <c r="I41" s="739">
        <f t="shared" si="2"/>
        <v>0</v>
      </c>
      <c r="J41" s="583"/>
      <c r="K41" s="733"/>
      <c r="L41" s="602"/>
      <c r="M41" s="676"/>
      <c r="N41" s="677"/>
      <c r="O41" s="677"/>
      <c r="P41" s="677"/>
      <c r="Q41" s="677"/>
      <c r="R41" s="677"/>
      <c r="S41" s="677"/>
      <c r="T41" s="677"/>
      <c r="U41" s="677"/>
      <c r="V41" s="677"/>
      <c r="W41" s="678"/>
      <c r="X41" s="678"/>
      <c r="Y41" s="675"/>
      <c r="Z41" s="599"/>
      <c r="AA41" s="725"/>
      <c r="AC41" s="675"/>
    </row>
    <row r="42" spans="1:29" ht="23.15" customHeight="1">
      <c r="A42" s="679"/>
      <c r="B42" s="680"/>
      <c r="C42" s="597"/>
      <c r="D42" s="762"/>
      <c r="E42" s="1159"/>
      <c r="F42" s="1160"/>
      <c r="G42" s="574">
        <f t="shared" si="4"/>
        <v>0</v>
      </c>
      <c r="H42" s="575">
        <f t="shared" si="5"/>
        <v>0</v>
      </c>
      <c r="I42" s="739">
        <f t="shared" si="2"/>
        <v>0</v>
      </c>
      <c r="J42" s="583"/>
      <c r="K42" s="733"/>
      <c r="L42" s="602"/>
      <c r="M42" s="676"/>
      <c r="N42" s="677"/>
      <c r="O42" s="677"/>
      <c r="P42" s="677"/>
      <c r="Q42" s="677"/>
      <c r="R42" s="677"/>
      <c r="S42" s="677"/>
      <c r="T42" s="677"/>
      <c r="U42" s="677"/>
      <c r="V42" s="677"/>
      <c r="W42" s="678"/>
      <c r="X42" s="678"/>
      <c r="Y42" s="675"/>
      <c r="Z42" s="599"/>
      <c r="AA42" s="725"/>
      <c r="AC42" s="675"/>
    </row>
    <row r="43" spans="1:29" ht="23.15" customHeight="1">
      <c r="A43" s="679"/>
      <c r="B43" s="680"/>
      <c r="C43" s="597"/>
      <c r="D43" s="762"/>
      <c r="E43" s="1159"/>
      <c r="F43" s="1160"/>
      <c r="G43" s="574">
        <f t="shared" si="4"/>
        <v>0</v>
      </c>
      <c r="H43" s="575">
        <f t="shared" si="5"/>
        <v>0</v>
      </c>
      <c r="I43" s="739">
        <f t="shared" si="2"/>
        <v>0</v>
      </c>
      <c r="J43" s="583"/>
      <c r="K43" s="733"/>
      <c r="L43" s="602"/>
      <c r="M43" s="676"/>
      <c r="N43" s="677"/>
      <c r="O43" s="677"/>
      <c r="P43" s="677"/>
      <c r="Q43" s="677"/>
      <c r="R43" s="677"/>
      <c r="S43" s="677"/>
      <c r="T43" s="677"/>
      <c r="U43" s="677"/>
      <c r="V43" s="677"/>
      <c r="W43" s="678"/>
      <c r="X43" s="678"/>
      <c r="Y43" s="675"/>
      <c r="Z43" s="599"/>
      <c r="AA43" s="725"/>
      <c r="AC43" s="675"/>
    </row>
    <row r="44" spans="1:29" ht="23.15" customHeight="1">
      <c r="A44" s="679"/>
      <c r="B44" s="680"/>
      <c r="C44" s="597"/>
      <c r="D44" s="762"/>
      <c r="E44" s="1159"/>
      <c r="F44" s="1160"/>
      <c r="G44" s="574">
        <f t="shared" si="4"/>
        <v>0</v>
      </c>
      <c r="H44" s="575">
        <f t="shared" si="5"/>
        <v>0</v>
      </c>
      <c r="I44" s="739">
        <f t="shared" si="2"/>
        <v>0</v>
      </c>
      <c r="J44" s="583"/>
      <c r="K44" s="733"/>
      <c r="L44" s="602"/>
      <c r="M44" s="676"/>
      <c r="N44" s="677"/>
      <c r="O44" s="677"/>
      <c r="P44" s="677"/>
      <c r="Q44" s="677"/>
      <c r="R44" s="677"/>
      <c r="S44" s="677"/>
      <c r="T44" s="677"/>
      <c r="U44" s="677"/>
      <c r="V44" s="677"/>
      <c r="W44" s="678"/>
      <c r="X44" s="678"/>
      <c r="Y44" s="675"/>
      <c r="Z44" s="599"/>
      <c r="AA44" s="725"/>
      <c r="AC44" s="675"/>
    </row>
    <row r="45" spans="1:29" ht="23.15" customHeight="1">
      <c r="A45" s="679"/>
      <c r="B45" s="680"/>
      <c r="C45" s="597"/>
      <c r="D45" s="762"/>
      <c r="E45" s="1159"/>
      <c r="F45" s="1160"/>
      <c r="G45" s="574">
        <f t="shared" si="4"/>
        <v>0</v>
      </c>
      <c r="H45" s="575">
        <f t="shared" si="5"/>
        <v>0</v>
      </c>
      <c r="I45" s="739">
        <f t="shared" si="2"/>
        <v>0</v>
      </c>
      <c r="J45" s="583"/>
      <c r="K45" s="733"/>
      <c r="L45" s="602"/>
      <c r="M45" s="676"/>
      <c r="N45" s="677"/>
      <c r="O45" s="677"/>
      <c r="P45" s="677"/>
      <c r="Q45" s="677"/>
      <c r="R45" s="677"/>
      <c r="S45" s="677"/>
      <c r="T45" s="677"/>
      <c r="U45" s="677"/>
      <c r="V45" s="677"/>
      <c r="W45" s="678"/>
      <c r="X45" s="678"/>
      <c r="Y45" s="675"/>
      <c r="Z45" s="599"/>
      <c r="AA45" s="725"/>
      <c r="AC45" s="675"/>
    </row>
    <row r="46" spans="1:29" ht="23.15" customHeight="1">
      <c r="A46" s="679"/>
      <c r="B46" s="680"/>
      <c r="C46" s="597"/>
      <c r="D46" s="762"/>
      <c r="E46" s="1159"/>
      <c r="F46" s="1160"/>
      <c r="G46" s="574">
        <f t="shared" si="4"/>
        <v>0</v>
      </c>
      <c r="H46" s="575">
        <f t="shared" si="5"/>
        <v>0</v>
      </c>
      <c r="I46" s="739">
        <f t="shared" si="2"/>
        <v>0</v>
      </c>
      <c r="J46" s="583"/>
      <c r="K46" s="733"/>
      <c r="L46" s="602"/>
      <c r="M46" s="676"/>
      <c r="N46" s="677"/>
      <c r="O46" s="677"/>
      <c r="P46" s="677"/>
      <c r="Q46" s="677"/>
      <c r="R46" s="677"/>
      <c r="S46" s="677"/>
      <c r="T46" s="677"/>
      <c r="U46" s="677"/>
      <c r="V46" s="677"/>
      <c r="W46" s="678"/>
      <c r="X46" s="678"/>
      <c r="Y46" s="675"/>
      <c r="Z46" s="599"/>
      <c r="AA46" s="725"/>
      <c r="AC46" s="675"/>
    </row>
    <row r="47" spans="1:29" ht="23.15" customHeight="1">
      <c r="A47" s="679"/>
      <c r="B47" s="680"/>
      <c r="C47" s="597"/>
      <c r="D47" s="762"/>
      <c r="E47" s="1159"/>
      <c r="F47" s="1160"/>
      <c r="G47" s="574">
        <f>SUM(J47:L47)</f>
        <v>0</v>
      </c>
      <c r="H47" s="575">
        <f>SUM(M47:Y47)</f>
        <v>0</v>
      </c>
      <c r="I47" s="739">
        <f t="shared" si="2"/>
        <v>0</v>
      </c>
      <c r="J47" s="583"/>
      <c r="K47" s="733"/>
      <c r="L47" s="602"/>
      <c r="M47" s="676"/>
      <c r="N47" s="677"/>
      <c r="O47" s="677"/>
      <c r="P47" s="677"/>
      <c r="Q47" s="677"/>
      <c r="R47" s="677"/>
      <c r="S47" s="677"/>
      <c r="T47" s="677"/>
      <c r="U47" s="677"/>
      <c r="V47" s="677"/>
      <c r="W47" s="678"/>
      <c r="X47" s="678"/>
      <c r="Y47" s="675"/>
      <c r="Z47" s="599"/>
      <c r="AA47" s="725"/>
      <c r="AC47" s="675"/>
    </row>
    <row r="48" spans="1:29" ht="23.15" customHeight="1">
      <c r="A48" s="679"/>
      <c r="B48" s="680"/>
      <c r="C48" s="597"/>
      <c r="D48" s="762"/>
      <c r="E48" s="1159"/>
      <c r="F48" s="1160"/>
      <c r="G48" s="574">
        <f>SUM(J48:L48)</f>
        <v>0</v>
      </c>
      <c r="H48" s="575">
        <f>SUM(M48:Y48)</f>
        <v>0</v>
      </c>
      <c r="I48" s="739">
        <f t="shared" si="2"/>
        <v>0</v>
      </c>
      <c r="J48" s="583"/>
      <c r="K48" s="733"/>
      <c r="L48" s="602"/>
      <c r="M48" s="676"/>
      <c r="N48" s="677"/>
      <c r="O48" s="677"/>
      <c r="P48" s="677"/>
      <c r="Q48" s="677"/>
      <c r="R48" s="677"/>
      <c r="S48" s="677"/>
      <c r="T48" s="677"/>
      <c r="U48" s="677"/>
      <c r="V48" s="677"/>
      <c r="W48" s="678"/>
      <c r="X48" s="678"/>
      <c r="Y48" s="675"/>
      <c r="Z48" s="599"/>
      <c r="AA48" s="725"/>
      <c r="AC48" s="675"/>
    </row>
    <row r="49" spans="1:29" ht="23.15" customHeight="1" thickBot="1">
      <c r="A49" s="595"/>
      <c r="B49" s="596"/>
      <c r="C49" s="597"/>
      <c r="D49" s="762"/>
      <c r="E49" s="1159"/>
      <c r="F49" s="1160"/>
      <c r="G49" s="574">
        <f>SUM(J49:L49)</f>
        <v>0</v>
      </c>
      <c r="H49" s="575">
        <f>SUM(M49:Y49)</f>
        <v>0</v>
      </c>
      <c r="I49" s="739">
        <f t="shared" si="2"/>
        <v>0</v>
      </c>
      <c r="J49" s="583"/>
      <c r="K49" s="733"/>
      <c r="L49" s="602"/>
      <c r="M49" s="676"/>
      <c r="N49" s="677"/>
      <c r="O49" s="677"/>
      <c r="P49" s="677"/>
      <c r="Q49" s="677"/>
      <c r="R49" s="677"/>
      <c r="S49" s="677"/>
      <c r="T49" s="677"/>
      <c r="U49" s="677"/>
      <c r="V49" s="677"/>
      <c r="W49" s="678"/>
      <c r="X49" s="678"/>
      <c r="Y49" s="675"/>
      <c r="Z49" s="599"/>
      <c r="AA49" s="725"/>
      <c r="AC49" s="675"/>
    </row>
    <row r="50" spans="1:29" ht="30" customHeight="1" thickBot="1">
      <c r="A50" s="604"/>
      <c r="B50" s="605"/>
      <c r="C50" s="605"/>
      <c r="E50" s="1233" t="s">
        <v>84</v>
      </c>
      <c r="F50" s="1234"/>
      <c r="G50" s="606">
        <f t="shared" ref="G50:Y50" si="6">SUM(G4:G49)</f>
        <v>0</v>
      </c>
      <c r="H50" s="606">
        <f t="shared" si="6"/>
        <v>0</v>
      </c>
      <c r="I50" s="766">
        <f>SUM(I4:I49)</f>
        <v>0</v>
      </c>
      <c r="J50" s="606">
        <f t="shared" si="6"/>
        <v>0</v>
      </c>
      <c r="K50" s="606">
        <f t="shared" si="6"/>
        <v>0</v>
      </c>
      <c r="L50" s="766">
        <f t="shared" si="6"/>
        <v>0</v>
      </c>
      <c r="M50" s="606">
        <f t="shared" si="6"/>
        <v>0</v>
      </c>
      <c r="N50" s="606">
        <f t="shared" si="6"/>
        <v>0</v>
      </c>
      <c r="O50" s="606">
        <f t="shared" si="6"/>
        <v>0</v>
      </c>
      <c r="P50" s="606">
        <f t="shared" si="6"/>
        <v>0</v>
      </c>
      <c r="Q50" s="606">
        <f t="shared" si="6"/>
        <v>0</v>
      </c>
      <c r="R50" s="606">
        <f t="shared" si="6"/>
        <v>0</v>
      </c>
      <c r="S50" s="606">
        <f t="shared" si="6"/>
        <v>0</v>
      </c>
      <c r="T50" s="606">
        <f t="shared" si="6"/>
        <v>0</v>
      </c>
      <c r="U50" s="607">
        <f t="shared" si="6"/>
        <v>0</v>
      </c>
      <c r="V50" s="607">
        <f t="shared" si="6"/>
        <v>0</v>
      </c>
      <c r="W50" s="607">
        <f t="shared" si="6"/>
        <v>0</v>
      </c>
      <c r="X50" s="607">
        <f t="shared" si="6"/>
        <v>0</v>
      </c>
      <c r="Y50" s="608">
        <f t="shared" si="6"/>
        <v>0</v>
      </c>
      <c r="Z50" s="775">
        <f>SUM(Z4:Z49)</f>
        <v>0</v>
      </c>
      <c r="AA50" s="795"/>
      <c r="AC50" s="869">
        <f t="shared" ref="AC50" si="7">SUM(AC4:AC49)</f>
        <v>0</v>
      </c>
    </row>
    <row r="51" spans="1:29" ht="30" customHeight="1" thickTop="1" thickBot="1">
      <c r="A51" s="970" t="s">
        <v>85</v>
      </c>
      <c r="B51" s="971"/>
      <c r="C51" s="971"/>
      <c r="D51" s="972"/>
      <c r="E51" s="764"/>
      <c r="F51" s="681">
        <f>Jan!F51</f>
        <v>0</v>
      </c>
      <c r="G51" s="1237" t="str">
        <f>Jan!G51</f>
        <v>TOTAL INCOME:</v>
      </c>
      <c r="H51" s="1238"/>
      <c r="I51" s="1173"/>
      <c r="J51" s="981">
        <f>L50+J50+K50</f>
        <v>0</v>
      </c>
      <c r="K51" s="1002"/>
      <c r="L51" s="982"/>
      <c r="M51" s="1170"/>
      <c r="N51" s="1171"/>
      <c r="O51" s="1171"/>
      <c r="P51" s="682"/>
      <c r="Q51" s="1172" t="s">
        <v>87</v>
      </c>
      <c r="R51" s="1173"/>
      <c r="S51" s="1166">
        <f>SUM(M50:Y50)</f>
        <v>0</v>
      </c>
      <c r="T51" s="1167"/>
      <c r="U51" s="683"/>
      <c r="V51" s="683"/>
      <c r="W51" s="683"/>
      <c r="X51" s="1227" t="s">
        <v>88</v>
      </c>
      <c r="Y51" s="1228"/>
      <c r="Z51" s="776">
        <f>Z50</f>
        <v>0</v>
      </c>
      <c r="AA51" s="726"/>
    </row>
    <row r="52" spans="1:29" ht="30" customHeight="1" thickTop="1" thickBot="1">
      <c r="A52" s="684"/>
      <c r="B52" s="613"/>
      <c r="C52" s="613"/>
      <c r="D52" s="613"/>
      <c r="E52" s="613"/>
      <c r="F52" s="613"/>
      <c r="G52" s="613"/>
      <c r="H52" s="613"/>
      <c r="I52" s="613"/>
      <c r="J52" s="613"/>
      <c r="K52" s="613"/>
      <c r="L52" s="613"/>
      <c r="M52" s="613"/>
      <c r="N52" s="613"/>
      <c r="O52" s="613"/>
      <c r="P52" s="613"/>
      <c r="Q52" s="1229" t="s">
        <v>89</v>
      </c>
      <c r="R52" s="1230"/>
      <c r="S52" s="1231">
        <f>S51+Z51</f>
        <v>0</v>
      </c>
      <c r="T52" s="1232"/>
      <c r="U52" s="614"/>
    </row>
    <row r="53" spans="1:29" ht="30" customHeight="1" thickTop="1" thickBot="1">
      <c r="A53" s="684"/>
      <c r="B53" s="613"/>
      <c r="C53" s="613"/>
      <c r="D53" s="613"/>
      <c r="E53" s="613"/>
      <c r="F53" s="613"/>
      <c r="G53" s="613"/>
      <c r="H53" s="613"/>
      <c r="I53" s="613"/>
      <c r="J53" s="613"/>
      <c r="K53" s="613"/>
      <c r="L53" s="613"/>
      <c r="M53" s="613"/>
      <c r="N53" s="613"/>
      <c r="O53" s="613"/>
      <c r="P53" s="613"/>
      <c r="Q53" s="814"/>
      <c r="R53" s="814"/>
      <c r="S53" s="815"/>
      <c r="T53" s="816"/>
      <c r="U53" s="613"/>
    </row>
    <row r="54" spans="1:29" s="615" customFormat="1" ht="34.5" customHeight="1" thickBot="1">
      <c r="A54" s="685"/>
      <c r="B54" s="616"/>
      <c r="C54" s="616"/>
      <c r="D54" s="616"/>
      <c r="E54" s="616"/>
      <c r="F54" s="999" t="str">
        <f>Jan!F54</f>
        <v>TREASURER'S REPORT TO THE MEMBERSHIP</v>
      </c>
      <c r="G54" s="960"/>
      <c r="H54" s="960"/>
      <c r="I54" s="960"/>
      <c r="J54" s="960"/>
      <c r="K54" s="960"/>
      <c r="L54" s="961"/>
      <c r="M54" s="1235" t="str">
        <f>C2</f>
        <v>August</v>
      </c>
      <c r="N54" s="1236"/>
      <c r="O54" s="617">
        <f>'BEGIN HERE'!J6</f>
        <v>0</v>
      </c>
      <c r="P54" s="960" t="str">
        <f>Jan!P54</f>
        <v>BANK RECONCILIATION</v>
      </c>
      <c r="Q54" s="960"/>
      <c r="R54" s="960"/>
      <c r="S54" s="961"/>
      <c r="T54" s="618" t="str">
        <f>M54</f>
        <v>August</v>
      </c>
      <c r="U54" s="617">
        <f>O54</f>
        <v>0</v>
      </c>
    </row>
    <row r="55" spans="1:29" ht="46.5" customHeight="1" thickBot="1">
      <c r="B55" s="625"/>
      <c r="C55" s="625"/>
      <c r="D55" s="625"/>
      <c r="E55" s="625"/>
      <c r="F55" s="989" t="s">
        <v>92</v>
      </c>
      <c r="G55" s="990"/>
      <c r="H55" s="991"/>
      <c r="I55" s="767"/>
      <c r="J55" s="973" t="s">
        <v>93</v>
      </c>
      <c r="K55" s="974"/>
      <c r="L55" s="975"/>
      <c r="M55" s="1180"/>
      <c r="N55" s="1181"/>
      <c r="O55" s="712"/>
      <c r="P55" s="957" t="s">
        <v>94</v>
      </c>
      <c r="Q55" s="958"/>
      <c r="R55" s="958"/>
      <c r="S55" s="959"/>
      <c r="T55" s="621"/>
      <c r="U55" s="570"/>
    </row>
    <row r="56" spans="1:29" ht="36" customHeight="1" thickBot="1">
      <c r="A56" s="624"/>
      <c r="B56" s="625"/>
      <c r="C56" s="625"/>
      <c r="D56" s="625"/>
      <c r="E56" s="625"/>
      <c r="F56" s="768"/>
      <c r="G56" s="627"/>
      <c r="H56" s="627"/>
      <c r="I56" s="627"/>
      <c r="J56" s="627"/>
      <c r="K56" s="627"/>
      <c r="L56" s="627"/>
      <c r="M56" s="626"/>
      <c r="N56" s="686"/>
      <c r="O56" s="705"/>
      <c r="P56" s="629" t="str">
        <f>Jan!P56</f>
        <v>Add</v>
      </c>
      <c r="Q56" s="957" t="str">
        <f>Jan!Q56</f>
        <v>Income Not Recorded on Statement:</v>
      </c>
      <c r="R56" s="958"/>
      <c r="S56" s="959"/>
      <c r="T56" s="621"/>
      <c r="U56" s="570"/>
    </row>
    <row r="57" spans="1:29" ht="30" customHeight="1" thickBot="1">
      <c r="A57" s="1239" t="s">
        <v>412</v>
      </c>
      <c r="B57" s="1240"/>
      <c r="C57" s="1240"/>
      <c r="D57" s="1241"/>
      <c r="E57" s="866">
        <f>July!E82</f>
        <v>0</v>
      </c>
      <c r="F57" s="1190" t="s">
        <v>129</v>
      </c>
      <c r="G57" s="997"/>
      <c r="H57" s="997"/>
      <c r="I57" s="997"/>
      <c r="J57" s="997"/>
      <c r="K57" s="997"/>
      <c r="L57" s="998"/>
      <c r="M57" s="1003">
        <f>July!M82</f>
        <v>0</v>
      </c>
      <c r="N57" s="1004"/>
      <c r="O57" s="705"/>
      <c r="P57" s="632" t="str">
        <f>Jan!P57</f>
        <v>Deduct</v>
      </c>
      <c r="Q57" s="976" t="str">
        <f>Jan!Q57</f>
        <v>Outstanding Cheques</v>
      </c>
      <c r="R57" s="977"/>
      <c r="S57" s="978"/>
      <c r="T57" s="633"/>
      <c r="U57" s="983" t="s">
        <v>100</v>
      </c>
      <c r="V57" s="984"/>
      <c r="W57" s="985"/>
    </row>
    <row r="58" spans="1:29" ht="37.5" customHeight="1" thickBot="1">
      <c r="A58" s="969"/>
      <c r="B58" s="969"/>
      <c r="C58" s="969"/>
      <c r="D58" s="969"/>
      <c r="E58" s="749"/>
      <c r="F58" s="992" t="str">
        <f>Jan!F58</f>
        <v>INCOME</v>
      </c>
      <c r="G58" s="993"/>
      <c r="H58" s="993"/>
      <c r="I58" s="994"/>
      <c r="J58" s="1007" t="str">
        <f>C2</f>
        <v>August</v>
      </c>
      <c r="K58" s="993"/>
      <c r="L58" s="994"/>
      <c r="M58" s="1005" t="str">
        <f>Jan!M58</f>
        <v>Year to Date</v>
      </c>
      <c r="N58" s="1006"/>
      <c r="O58" s="713"/>
      <c r="P58" s="634" t="s">
        <v>102</v>
      </c>
      <c r="Q58" s="635" t="str">
        <f>Jan!Q58</f>
        <v>Cheque No.</v>
      </c>
      <c r="R58" s="962" t="str">
        <f>Jan!R58</f>
        <v>Amount</v>
      </c>
      <c r="S58" s="963"/>
      <c r="T58" s="634" t="s">
        <v>102</v>
      </c>
      <c r="U58" s="636" t="str">
        <f>Jan!U58</f>
        <v>Cheque No.</v>
      </c>
      <c r="V58" s="967" t="str">
        <f>Jan!V58</f>
        <v>Amount</v>
      </c>
      <c r="W58" s="968"/>
    </row>
    <row r="59" spans="1:29" ht="25" customHeight="1">
      <c r="A59" s="1112"/>
      <c r="B59" s="1112"/>
      <c r="C59" s="1112"/>
      <c r="D59" s="1112"/>
      <c r="E59" s="750"/>
      <c r="F59" s="1150" t="s">
        <v>105</v>
      </c>
      <c r="G59" s="1151"/>
      <c r="H59" s="1151"/>
      <c r="I59" s="1152"/>
      <c r="J59" s="966">
        <f>J50</f>
        <v>0</v>
      </c>
      <c r="K59" s="966"/>
      <c r="L59" s="966"/>
      <c r="M59" s="1104">
        <f>J59+July!M59</f>
        <v>0</v>
      </c>
      <c r="N59" s="1104"/>
      <c r="O59" s="714"/>
      <c r="P59" s="637"/>
      <c r="Q59" s="638"/>
      <c r="R59" s="930"/>
      <c r="S59" s="931"/>
      <c r="T59" s="637"/>
      <c r="U59" s="639"/>
      <c r="V59" s="930"/>
      <c r="W59" s="931"/>
    </row>
    <row r="60" spans="1:29" ht="25" customHeight="1">
      <c r="A60" s="564"/>
      <c r="F60" s="1156" t="s">
        <v>81</v>
      </c>
      <c r="G60" s="1157"/>
      <c r="H60" s="1157"/>
      <c r="I60" s="1158"/>
      <c r="J60" s="1146">
        <f>K50</f>
        <v>0</v>
      </c>
      <c r="K60" s="1146"/>
      <c r="L60" s="1146"/>
      <c r="M60" s="1147">
        <f>J60+July!M60</f>
        <v>0</v>
      </c>
      <c r="N60" s="1147"/>
      <c r="O60" s="714"/>
      <c r="P60" s="637"/>
      <c r="Q60" s="638"/>
      <c r="R60" s="715"/>
      <c r="S60" s="716"/>
      <c r="T60" s="637"/>
      <c r="U60" s="639"/>
      <c r="V60" s="715"/>
      <c r="W60" s="716"/>
    </row>
    <row r="61" spans="1:29" ht="25" customHeight="1" thickBot="1">
      <c r="A61" s="564"/>
      <c r="F61" s="1303" t="s">
        <v>68</v>
      </c>
      <c r="G61" s="1303"/>
      <c r="H61" s="1303"/>
      <c r="I61" s="1304"/>
      <c r="J61" s="1126">
        <f>L50</f>
        <v>0</v>
      </c>
      <c r="K61" s="1126"/>
      <c r="L61" s="1126"/>
      <c r="M61" s="1126">
        <f>J61+July!M61</f>
        <v>0</v>
      </c>
      <c r="N61" s="1126"/>
      <c r="O61" s="714"/>
      <c r="P61" s="637"/>
      <c r="Q61" s="638"/>
      <c r="R61" s="930"/>
      <c r="S61" s="931"/>
      <c r="T61" s="637"/>
      <c r="U61" s="639"/>
      <c r="V61" s="930"/>
      <c r="W61" s="931"/>
    </row>
    <row r="62" spans="1:29" ht="30.75" customHeight="1" thickBot="1">
      <c r="B62" s="625"/>
      <c r="C62" s="625"/>
      <c r="D62" s="625"/>
      <c r="E62" s="625"/>
      <c r="F62" s="1129" t="str">
        <f>Jan!F62</f>
        <v>Total Income:</v>
      </c>
      <c r="G62" s="1130"/>
      <c r="H62" s="1130"/>
      <c r="I62" s="1131"/>
      <c r="J62" s="1132">
        <f>SUM(J59:J61)</f>
        <v>0</v>
      </c>
      <c r="K62" s="1133"/>
      <c r="L62" s="1134"/>
      <c r="M62" s="1046">
        <f>SUM(M59:M61)</f>
        <v>0</v>
      </c>
      <c r="N62" s="1047"/>
      <c r="O62" s="714"/>
      <c r="P62" s="637"/>
      <c r="Q62" s="638"/>
      <c r="R62" s="930"/>
      <c r="S62" s="931"/>
      <c r="T62" s="637"/>
      <c r="U62" s="639"/>
      <c r="V62" s="930"/>
      <c r="W62" s="931"/>
    </row>
    <row r="63" spans="1:29" ht="25" customHeight="1" thickBot="1">
      <c r="A63" s="936"/>
      <c r="B63" s="936"/>
      <c r="C63" s="936"/>
      <c r="D63" s="936"/>
      <c r="E63" s="748"/>
      <c r="F63" s="992" t="str">
        <f>Jan!F63</f>
        <v>EXPENSES</v>
      </c>
      <c r="G63" s="993"/>
      <c r="H63" s="993"/>
      <c r="I63" s="994"/>
      <c r="J63" s="1187" t="str">
        <f>C2</f>
        <v>August</v>
      </c>
      <c r="K63" s="1188"/>
      <c r="L63" s="1189"/>
      <c r="M63" s="1182" t="str">
        <f>M58</f>
        <v>Year to Date</v>
      </c>
      <c r="N63" s="1183"/>
      <c r="O63" s="714"/>
      <c r="P63" s="637"/>
      <c r="Q63" s="638"/>
      <c r="R63" s="930"/>
      <c r="S63" s="931"/>
      <c r="T63" s="637"/>
      <c r="U63" s="639"/>
      <c r="V63" s="930"/>
      <c r="W63" s="931"/>
    </row>
    <row r="64" spans="1:29" ht="25" customHeight="1">
      <c r="F64" s="1059" t="str">
        <f>M3</f>
        <v>CUPE Per Capita</v>
      </c>
      <c r="G64" s="1057"/>
      <c r="H64" s="1057"/>
      <c r="I64" s="1058"/>
      <c r="J64" s="966">
        <f>M50</f>
        <v>0</v>
      </c>
      <c r="K64" s="966"/>
      <c r="L64" s="966"/>
      <c r="M64" s="1104">
        <f>J64+July!M64</f>
        <v>0</v>
      </c>
      <c r="N64" s="1104"/>
      <c r="O64" s="714"/>
      <c r="P64" s="637"/>
      <c r="Q64" s="638"/>
      <c r="R64" s="930"/>
      <c r="S64" s="931"/>
      <c r="T64" s="637"/>
      <c r="U64" s="639"/>
      <c r="V64" s="930"/>
      <c r="W64" s="931"/>
    </row>
    <row r="65" spans="1:23" ht="25" customHeight="1">
      <c r="F65" s="1059" t="str">
        <f>N3</f>
        <v>Affiliation Fees</v>
      </c>
      <c r="G65" s="1057"/>
      <c r="H65" s="1057"/>
      <c r="I65" s="1058"/>
      <c r="J65" s="948">
        <f>N50</f>
        <v>0</v>
      </c>
      <c r="K65" s="948"/>
      <c r="L65" s="948"/>
      <c r="M65" s="1169">
        <f>J65+July!M65</f>
        <v>0</v>
      </c>
      <c r="N65" s="1169"/>
      <c r="O65" s="714"/>
      <c r="P65" s="637"/>
      <c r="Q65" s="638"/>
      <c r="R65" s="930"/>
      <c r="S65" s="931"/>
      <c r="T65" s="637"/>
      <c r="U65" s="639"/>
      <c r="V65" s="930"/>
      <c r="W65" s="931"/>
    </row>
    <row r="66" spans="1:23" ht="25" customHeight="1">
      <c r="F66" s="1059" t="str">
        <f>O3</f>
        <v>Salaries</v>
      </c>
      <c r="G66" s="1057"/>
      <c r="H66" s="1057"/>
      <c r="I66" s="1058"/>
      <c r="J66" s="948">
        <f>O50</f>
        <v>0</v>
      </c>
      <c r="K66" s="948"/>
      <c r="L66" s="948"/>
      <c r="M66" s="1169">
        <f>J66+July!M66</f>
        <v>0</v>
      </c>
      <c r="N66" s="1169"/>
      <c r="O66" s="714"/>
      <c r="P66" s="637"/>
      <c r="Q66" s="638"/>
      <c r="R66" s="930"/>
      <c r="S66" s="931"/>
      <c r="T66" s="637"/>
      <c r="U66" s="639"/>
      <c r="V66" s="930"/>
      <c r="W66" s="931"/>
    </row>
    <row r="67" spans="1:23" ht="25" customHeight="1">
      <c r="F67" s="1059" t="str">
        <f>P3</f>
        <v>Operating Expenses</v>
      </c>
      <c r="G67" s="1057"/>
      <c r="H67" s="1057"/>
      <c r="I67" s="1058"/>
      <c r="J67" s="948">
        <f>P50</f>
        <v>0</v>
      </c>
      <c r="K67" s="948"/>
      <c r="L67" s="948"/>
      <c r="M67" s="1169">
        <f>J67+July!M67</f>
        <v>0</v>
      </c>
      <c r="N67" s="1169"/>
      <c r="O67" s="714"/>
      <c r="P67" s="637"/>
      <c r="Q67" s="638"/>
      <c r="R67" s="930"/>
      <c r="S67" s="931"/>
      <c r="T67" s="637"/>
      <c r="U67" s="639"/>
      <c r="V67" s="930"/>
      <c r="W67" s="931"/>
    </row>
    <row r="68" spans="1:23" ht="25" customHeight="1">
      <c r="A68" s="936"/>
      <c r="B68" s="936"/>
      <c r="C68" s="936"/>
      <c r="D68" s="936"/>
      <c r="E68" s="748"/>
      <c r="F68" s="1059" t="str">
        <f>Q3</f>
        <v>Special Purchases</v>
      </c>
      <c r="G68" s="1057"/>
      <c r="H68" s="1057"/>
      <c r="I68" s="1058"/>
      <c r="J68" s="948">
        <f>Q50</f>
        <v>0</v>
      </c>
      <c r="K68" s="948"/>
      <c r="L68" s="948"/>
      <c r="M68" s="1169">
        <f>J68+July!M68</f>
        <v>0</v>
      </c>
      <c r="N68" s="1169"/>
      <c r="O68" s="714"/>
      <c r="P68" s="637"/>
      <c r="Q68" s="638"/>
      <c r="R68" s="930"/>
      <c r="S68" s="931"/>
      <c r="T68" s="637"/>
      <c r="U68" s="639"/>
      <c r="V68" s="930"/>
      <c r="W68" s="931"/>
    </row>
    <row r="69" spans="1:23" ht="25" customHeight="1">
      <c r="F69" s="1059" t="str">
        <f>R3</f>
        <v>Executive Expenses</v>
      </c>
      <c r="G69" s="1057"/>
      <c r="H69" s="1057"/>
      <c r="I69" s="1058"/>
      <c r="J69" s="948">
        <f>R50</f>
        <v>0</v>
      </c>
      <c r="K69" s="948"/>
      <c r="L69" s="948"/>
      <c r="M69" s="1169">
        <f>J69+July!M69</f>
        <v>0</v>
      </c>
      <c r="N69" s="1169"/>
      <c r="O69" s="714"/>
      <c r="P69" s="637"/>
      <c r="Q69" s="638"/>
      <c r="R69" s="930"/>
      <c r="S69" s="931"/>
      <c r="T69" s="637"/>
      <c r="U69" s="639"/>
      <c r="V69" s="930"/>
      <c r="W69" s="931"/>
    </row>
    <row r="70" spans="1:23" ht="25" customHeight="1">
      <c r="F70" s="1059" t="str">
        <f>S3</f>
        <v>Bargaining Expenses</v>
      </c>
      <c r="G70" s="1057"/>
      <c r="H70" s="1057"/>
      <c r="I70" s="1058"/>
      <c r="J70" s="948">
        <f>S50</f>
        <v>0</v>
      </c>
      <c r="K70" s="948"/>
      <c r="L70" s="948"/>
      <c r="M70" s="1169">
        <f>J70+July!M70</f>
        <v>0</v>
      </c>
      <c r="N70" s="1169"/>
      <c r="O70" s="714"/>
      <c r="P70" s="637"/>
      <c r="Q70" s="638"/>
      <c r="R70" s="930"/>
      <c r="S70" s="931"/>
      <c r="T70" s="637"/>
      <c r="U70" s="639"/>
      <c r="V70" s="930"/>
      <c r="W70" s="931"/>
    </row>
    <row r="71" spans="1:23" ht="25" customHeight="1">
      <c r="F71" s="1059" t="str">
        <f>T3</f>
        <v>Grievances/ Arbitration</v>
      </c>
      <c r="G71" s="1057"/>
      <c r="H71" s="1057"/>
      <c r="I71" s="1058"/>
      <c r="J71" s="948">
        <f>T50</f>
        <v>0</v>
      </c>
      <c r="K71" s="948"/>
      <c r="L71" s="948"/>
      <c r="M71" s="1169">
        <f>J71+July!M71</f>
        <v>0</v>
      </c>
      <c r="N71" s="1169"/>
      <c r="O71" s="714"/>
      <c r="P71" s="637"/>
      <c r="Q71" s="638"/>
      <c r="R71" s="930"/>
      <c r="S71" s="931"/>
      <c r="T71" s="637"/>
      <c r="U71" s="639"/>
      <c r="V71" s="930"/>
      <c r="W71" s="931"/>
    </row>
    <row r="72" spans="1:23" ht="25" customHeight="1">
      <c r="F72" s="1059" t="str">
        <f>U3</f>
        <v>Committee Expenses</v>
      </c>
      <c r="G72" s="1057"/>
      <c r="H72" s="1057"/>
      <c r="I72" s="1058"/>
      <c r="J72" s="948">
        <f>U50</f>
        <v>0</v>
      </c>
      <c r="K72" s="948"/>
      <c r="L72" s="948"/>
      <c r="M72" s="1169">
        <f>J72+July!M72</f>
        <v>0</v>
      </c>
      <c r="N72" s="1169"/>
      <c r="O72" s="714"/>
      <c r="P72" s="637"/>
      <c r="Q72" s="638"/>
      <c r="R72" s="930"/>
      <c r="S72" s="931"/>
      <c r="T72" s="637"/>
      <c r="U72" s="639"/>
      <c r="V72" s="930"/>
      <c r="W72" s="931"/>
    </row>
    <row r="73" spans="1:23" ht="25" customHeight="1">
      <c r="F73" s="1059" t="str">
        <f>V3</f>
        <v>CUPE ONLY Conventions/ Conferences</v>
      </c>
      <c r="G73" s="1057"/>
      <c r="H73" s="1057"/>
      <c r="I73" s="1058"/>
      <c r="J73" s="948">
        <f>V50</f>
        <v>0</v>
      </c>
      <c r="K73" s="948"/>
      <c r="L73" s="948"/>
      <c r="M73" s="1169">
        <f>J73+July!M73</f>
        <v>0</v>
      </c>
      <c r="N73" s="1169"/>
      <c r="O73" s="714"/>
      <c r="P73" s="637"/>
      <c r="Q73" s="638"/>
      <c r="R73" s="930"/>
      <c r="S73" s="931"/>
      <c r="T73" s="637"/>
      <c r="U73" s="639"/>
      <c r="V73" s="930"/>
      <c r="W73" s="931"/>
    </row>
    <row r="74" spans="1:23" ht="25" customHeight="1">
      <c r="F74" s="1059" t="str">
        <f>W3</f>
        <v>Education</v>
      </c>
      <c r="G74" s="1057"/>
      <c r="H74" s="1057"/>
      <c r="I74" s="1058"/>
      <c r="J74" s="948">
        <f>W50</f>
        <v>0</v>
      </c>
      <c r="K74" s="948"/>
      <c r="L74" s="948"/>
      <c r="M74" s="1169">
        <f>J74+July!M74</f>
        <v>0</v>
      </c>
      <c r="N74" s="1169"/>
      <c r="O74" s="714"/>
      <c r="P74" s="637"/>
      <c r="Q74" s="638"/>
      <c r="R74" s="930"/>
      <c r="S74" s="931"/>
      <c r="T74" s="637"/>
      <c r="U74" s="639"/>
      <c r="V74" s="930"/>
      <c r="W74" s="931"/>
    </row>
    <row r="75" spans="1:23" ht="29.25" customHeight="1">
      <c r="F75" s="1059" t="str">
        <f>X3</f>
        <v>Contributions/ Donations</v>
      </c>
      <c r="G75" s="1057"/>
      <c r="H75" s="1057"/>
      <c r="I75" s="1058"/>
      <c r="J75" s="948">
        <f>X50</f>
        <v>0</v>
      </c>
      <c r="K75" s="948"/>
      <c r="L75" s="948"/>
      <c r="M75" s="1169">
        <f>J75+July!M75</f>
        <v>0</v>
      </c>
      <c r="N75" s="1169"/>
      <c r="O75" s="714"/>
      <c r="P75" s="637"/>
      <c r="Q75" s="638"/>
      <c r="R75" s="930"/>
      <c r="S75" s="931"/>
      <c r="T75" s="637"/>
      <c r="U75" s="639"/>
      <c r="V75" s="930"/>
      <c r="W75" s="931"/>
    </row>
    <row r="76" spans="1:23" ht="24.75" customHeight="1" thickBot="1">
      <c r="F76" s="1060" t="str">
        <f>Y3</f>
        <v>Other</v>
      </c>
      <c r="G76" s="1061"/>
      <c r="H76" s="1061"/>
      <c r="I76" s="1062"/>
      <c r="J76" s="1031">
        <f>Y50</f>
        <v>0</v>
      </c>
      <c r="K76" s="1031"/>
      <c r="L76" s="1031"/>
      <c r="M76" s="1206">
        <f>J76+July!M76</f>
        <v>0</v>
      </c>
      <c r="N76" s="1206"/>
      <c r="O76" s="714"/>
      <c r="P76" s="637"/>
      <c r="Q76" s="638"/>
      <c r="R76" s="930"/>
      <c r="S76" s="931"/>
      <c r="T76" s="637"/>
      <c r="U76" s="639"/>
      <c r="V76" s="930"/>
      <c r="W76" s="931"/>
    </row>
    <row r="77" spans="1:23" ht="24.75" customHeight="1" thickBot="1">
      <c r="F77" s="1067" t="s">
        <v>108</v>
      </c>
      <c r="G77" s="1063"/>
      <c r="H77" s="1063"/>
      <c r="I77" s="1064"/>
      <c r="J77" s="1068">
        <f>SUM(J64:L76)</f>
        <v>0</v>
      </c>
      <c r="K77" s="1069"/>
      <c r="L77" s="1070"/>
      <c r="M77" s="1068">
        <f>SUM(M64:M76)</f>
        <v>0</v>
      </c>
      <c r="N77" s="1071"/>
      <c r="O77" s="714"/>
      <c r="P77" s="637"/>
      <c r="Q77" s="638"/>
      <c r="R77" s="715"/>
      <c r="S77" s="716"/>
      <c r="T77" s="637"/>
      <c r="U77" s="639"/>
      <c r="V77" s="715"/>
      <c r="W77" s="716"/>
    </row>
    <row r="78" spans="1:23" ht="24.75" customHeight="1" thickBot="1">
      <c r="F78" s="1302" t="s">
        <v>109</v>
      </c>
      <c r="G78" s="1072"/>
      <c r="H78" s="1072"/>
      <c r="I78" s="1072"/>
      <c r="J78" s="1073">
        <f>Z50</f>
        <v>0</v>
      </c>
      <c r="K78" s="1074"/>
      <c r="L78" s="1074"/>
      <c r="M78" s="1194">
        <f>J78+July!M78</f>
        <v>0</v>
      </c>
      <c r="N78" s="1194"/>
      <c r="O78" s="714"/>
      <c r="P78" s="637"/>
      <c r="Q78" s="638"/>
      <c r="R78" s="715"/>
      <c r="S78" s="716"/>
      <c r="T78" s="637"/>
      <c r="U78" s="639"/>
      <c r="V78" s="715"/>
      <c r="W78" s="716"/>
    </row>
    <row r="79" spans="1:23" ht="24.75" customHeight="1" thickBot="1">
      <c r="B79" s="641"/>
      <c r="C79" s="641"/>
      <c r="D79" s="641"/>
      <c r="E79" s="641"/>
      <c r="F79" s="1067" t="s">
        <v>110</v>
      </c>
      <c r="G79" s="1063"/>
      <c r="H79" s="1063"/>
      <c r="I79" s="1064"/>
      <c r="J79" s="1028">
        <f>J78+J77</f>
        <v>0</v>
      </c>
      <c r="K79" s="1029"/>
      <c r="L79" s="1030"/>
      <c r="M79" s="1028">
        <f>J79+July!M79</f>
        <v>0</v>
      </c>
      <c r="N79" s="1050"/>
      <c r="O79" s="714"/>
      <c r="P79" s="637"/>
      <c r="Q79" s="638"/>
      <c r="R79" s="930"/>
      <c r="S79" s="931"/>
      <c r="T79" s="637"/>
      <c r="U79" s="639"/>
      <c r="V79" s="930"/>
      <c r="W79" s="931"/>
    </row>
    <row r="80" spans="1:23" ht="24.75" customHeight="1" thickBot="1">
      <c r="B80" s="641"/>
      <c r="C80" s="641"/>
      <c r="D80" s="641"/>
      <c r="E80" s="641"/>
      <c r="F80" s="945" t="s">
        <v>416</v>
      </c>
      <c r="G80" s="946"/>
      <c r="H80" s="946"/>
      <c r="I80" s="947"/>
      <c r="J80" s="927">
        <f>AC50</f>
        <v>0</v>
      </c>
      <c r="K80" s="928"/>
      <c r="L80" s="929"/>
      <c r="M80" s="927">
        <f>J80</f>
        <v>0</v>
      </c>
      <c r="N80" s="932"/>
      <c r="O80" s="714"/>
      <c r="P80" s="637"/>
      <c r="Q80" s="638"/>
      <c r="R80" s="930"/>
      <c r="S80" s="931"/>
      <c r="T80" s="637"/>
      <c r="U80" s="639"/>
      <c r="V80" s="930"/>
      <c r="W80" s="931"/>
    </row>
    <row r="81" spans="1:24" ht="24.75" customHeight="1" thickBot="1">
      <c r="B81" s="641"/>
      <c r="C81" s="641"/>
      <c r="D81" s="641"/>
      <c r="E81" s="641"/>
      <c r="F81" s="1301" t="str">
        <f>Jan!F81</f>
        <v>Surplus (Deficit) for the Period:</v>
      </c>
      <c r="G81" s="1065"/>
      <c r="H81" s="1065"/>
      <c r="I81" s="1066"/>
      <c r="J81" s="1097">
        <f>J62-J77-J78</f>
        <v>0</v>
      </c>
      <c r="K81" s="1098"/>
      <c r="L81" s="1099"/>
      <c r="M81" s="1048"/>
      <c r="N81" s="1049"/>
      <c r="O81" s="714"/>
      <c r="P81" s="637"/>
      <c r="Q81" s="638"/>
      <c r="R81" s="930"/>
      <c r="S81" s="931"/>
      <c r="T81" s="637"/>
      <c r="U81" s="639"/>
      <c r="V81" s="930"/>
      <c r="W81" s="931"/>
    </row>
    <row r="82" spans="1:24" ht="24.75" customHeight="1" thickBot="1">
      <c r="A82" s="933" t="s">
        <v>411</v>
      </c>
      <c r="B82" s="934"/>
      <c r="C82" s="934"/>
      <c r="D82" s="935"/>
      <c r="E82" s="867">
        <f>E57-J78</f>
        <v>0</v>
      </c>
      <c r="F82" s="1300" t="s">
        <v>15</v>
      </c>
      <c r="G82" s="1107"/>
      <c r="H82" s="1107"/>
      <c r="I82" s="1107"/>
      <c r="J82" s="1107"/>
      <c r="K82" s="1107"/>
      <c r="L82" s="1108"/>
      <c r="M82" s="1035">
        <f>M57+J81-J80</f>
        <v>0</v>
      </c>
      <c r="N82" s="1036"/>
      <c r="O82" s="714"/>
      <c r="P82" s="637"/>
      <c r="Q82" s="642"/>
      <c r="R82" s="1105"/>
      <c r="S82" s="1106"/>
      <c r="T82" s="637"/>
      <c r="U82" s="643"/>
      <c r="V82" s="1175"/>
      <c r="W82" s="941"/>
    </row>
    <row r="83" spans="1:24" ht="24.75" customHeight="1" thickBot="1">
      <c r="A83" s="644"/>
      <c r="B83" s="645"/>
      <c r="C83" s="645"/>
      <c r="D83" s="645"/>
      <c r="E83" s="645"/>
      <c r="F83" s="646"/>
      <c r="G83" s="646"/>
      <c r="H83" s="646"/>
      <c r="I83" s="646"/>
      <c r="J83" s="646"/>
      <c r="K83" s="646"/>
      <c r="L83" s="646"/>
      <c r="M83" s="646"/>
      <c r="N83" s="646"/>
      <c r="O83" s="710"/>
      <c r="P83" s="637"/>
      <c r="Q83" s="642"/>
      <c r="R83" s="1044"/>
      <c r="S83" s="1045"/>
      <c r="T83" s="637"/>
      <c r="U83" s="643"/>
      <c r="V83" s="1161"/>
      <c r="W83" s="941"/>
    </row>
    <row r="84" spans="1:24" ht="30" customHeight="1">
      <c r="F84" s="449"/>
      <c r="G84" s="450"/>
      <c r="H84" s="450"/>
      <c r="I84" s="450"/>
      <c r="J84" s="450"/>
      <c r="K84" s="450"/>
      <c r="L84" s="450"/>
      <c r="M84" s="450"/>
      <c r="N84" s="647"/>
      <c r="O84" s="710"/>
      <c r="P84" s="637"/>
      <c r="Q84" s="642"/>
      <c r="R84" s="1044"/>
      <c r="S84" s="1045"/>
      <c r="T84" s="637"/>
      <c r="U84" s="643"/>
      <c r="V84" s="1161"/>
      <c r="W84" s="941"/>
    </row>
    <row r="85" spans="1:24" ht="30" customHeight="1">
      <c r="F85" s="1212" t="s">
        <v>20</v>
      </c>
      <c r="G85" s="1023"/>
      <c r="H85" s="1023"/>
      <c r="I85" s="1023"/>
      <c r="J85" s="1023"/>
      <c r="K85" s="1023"/>
      <c r="L85" s="1023"/>
      <c r="M85" s="1024"/>
      <c r="N85" s="1025"/>
      <c r="O85" s="710"/>
      <c r="P85" s="637"/>
      <c r="Q85" s="642"/>
      <c r="R85" s="1044"/>
      <c r="S85" s="1045"/>
      <c r="T85" s="637"/>
      <c r="U85" s="643"/>
      <c r="V85" s="1161"/>
      <c r="W85" s="941"/>
    </row>
    <row r="86" spans="1:24" ht="24.75" customHeight="1">
      <c r="F86" s="648"/>
      <c r="N86" s="649"/>
      <c r="O86" s="710"/>
      <c r="P86" s="637"/>
      <c r="Q86" s="642"/>
      <c r="R86" s="1044"/>
      <c r="S86" s="1045"/>
      <c r="T86" s="637"/>
      <c r="U86" s="643"/>
      <c r="V86" s="1161"/>
      <c r="W86" s="941"/>
    </row>
    <row r="87" spans="1:24" ht="24.75" customHeight="1" thickBot="1">
      <c r="E87" s="650"/>
      <c r="F87" s="1051" t="s">
        <v>23</v>
      </c>
      <c r="G87" s="1052"/>
      <c r="H87" s="1052"/>
      <c r="I87" s="1052"/>
      <c r="J87" s="1052"/>
      <c r="K87" s="1052"/>
      <c r="L87" s="1052"/>
      <c r="M87" s="456"/>
      <c r="N87" s="650"/>
      <c r="O87" s="711"/>
      <c r="P87" s="637"/>
      <c r="Q87" s="642"/>
      <c r="R87" s="1044"/>
      <c r="S87" s="1045"/>
      <c r="T87" s="637"/>
      <c r="U87" s="643"/>
      <c r="V87" s="1161"/>
      <c r="W87" s="941"/>
    </row>
    <row r="88" spans="1:24" ht="24.75" customHeight="1">
      <c r="A88" s="1113" t="s">
        <v>111</v>
      </c>
      <c r="B88" s="1114"/>
      <c r="C88" s="1114"/>
      <c r="D88" s="1114"/>
      <c r="E88" s="1115"/>
      <c r="F88" s="1115"/>
      <c r="G88" s="1115"/>
      <c r="H88" s="1115"/>
      <c r="I88" s="1115"/>
      <c r="J88" s="1115"/>
      <c r="K88" s="1115"/>
      <c r="L88" s="1115"/>
      <c r="M88" s="1115"/>
      <c r="N88" s="1115"/>
      <c r="O88" s="1116"/>
      <c r="P88" s="637"/>
      <c r="Q88" s="642"/>
      <c r="R88" s="1044"/>
      <c r="S88" s="1045"/>
      <c r="T88" s="637"/>
      <c r="U88" s="643"/>
      <c r="V88" s="1161"/>
      <c r="W88" s="941"/>
    </row>
    <row r="89" spans="1:24" ht="24.75" customHeight="1">
      <c r="A89" s="1089" t="s">
        <v>112</v>
      </c>
      <c r="B89" s="1090"/>
      <c r="C89" s="1090"/>
      <c r="D89" s="1090"/>
      <c r="E89" s="1090"/>
      <c r="F89" s="1087"/>
      <c r="G89" s="1085" t="s">
        <v>113</v>
      </c>
      <c r="H89" s="1085" t="s">
        <v>114</v>
      </c>
      <c r="I89" s="719"/>
      <c r="J89" s="1085" t="s">
        <v>115</v>
      </c>
      <c r="K89" s="717"/>
      <c r="L89" s="1076" t="s">
        <v>116</v>
      </c>
      <c r="M89" s="1087"/>
      <c r="N89" s="1076" t="s">
        <v>117</v>
      </c>
      <c r="O89" s="1077"/>
      <c r="P89" s="637"/>
      <c r="Q89" s="642"/>
      <c r="R89" s="1044"/>
      <c r="S89" s="1045"/>
      <c r="T89" s="637"/>
      <c r="U89" s="643"/>
      <c r="V89" s="1161"/>
      <c r="W89" s="941"/>
    </row>
    <row r="90" spans="1:24" ht="24.75" customHeight="1" thickBot="1">
      <c r="A90" s="1091"/>
      <c r="B90" s="1092"/>
      <c r="C90" s="1092"/>
      <c r="D90" s="1092"/>
      <c r="E90" s="1092"/>
      <c r="F90" s="1088"/>
      <c r="G90" s="1086"/>
      <c r="H90" s="1086"/>
      <c r="I90" s="720"/>
      <c r="J90" s="1086"/>
      <c r="K90" s="718"/>
      <c r="L90" s="1078"/>
      <c r="M90" s="1088"/>
      <c r="N90" s="1078"/>
      <c r="O90" s="1079"/>
      <c r="P90" s="637"/>
      <c r="Q90" s="642"/>
      <c r="R90" s="1044"/>
      <c r="S90" s="1045"/>
      <c r="T90" s="637"/>
      <c r="U90" s="643"/>
      <c r="V90" s="1161"/>
      <c r="W90" s="941"/>
    </row>
    <row r="91" spans="1:24" ht="23.25" customHeight="1" thickBot="1">
      <c r="A91" s="1082"/>
      <c r="B91" s="1083"/>
      <c r="C91" s="1083"/>
      <c r="D91" s="1083"/>
      <c r="E91" s="1083"/>
      <c r="F91" s="1084"/>
      <c r="G91" s="651"/>
      <c r="H91" s="652"/>
      <c r="I91" s="652"/>
      <c r="J91" s="653"/>
      <c r="K91" s="729"/>
      <c r="L91" s="1040"/>
      <c r="M91" s="1041"/>
      <c r="N91" s="1080">
        <f>+G91+L91</f>
        <v>0</v>
      </c>
      <c r="O91" s="1081"/>
      <c r="P91" s="637"/>
      <c r="Q91" s="692"/>
      <c r="R91" s="1280"/>
      <c r="S91" s="1281"/>
      <c r="T91" s="655"/>
      <c r="U91" s="693"/>
      <c r="V91" s="1276"/>
      <c r="W91" s="944"/>
    </row>
    <row r="92" spans="1:24" ht="23.25" customHeight="1" thickBot="1">
      <c r="A92" s="1032"/>
      <c r="B92" s="1033"/>
      <c r="C92" s="1033"/>
      <c r="D92" s="1033"/>
      <c r="E92" s="1033"/>
      <c r="F92" s="1034"/>
      <c r="G92" s="657"/>
      <c r="H92" s="658"/>
      <c r="I92" s="744"/>
      <c r="J92" s="659"/>
      <c r="K92" s="730"/>
      <c r="L92" s="1026"/>
      <c r="M92" s="1027"/>
      <c r="N92" s="1101">
        <f t="shared" ref="N92:N97" si="8">G92+L92</f>
        <v>0</v>
      </c>
      <c r="O92" s="1022"/>
      <c r="P92" s="660"/>
      <c r="Q92" s="937" t="s">
        <v>118</v>
      </c>
      <c r="R92" s="938"/>
      <c r="S92" s="939"/>
      <c r="T92" s="661">
        <f>SUM(R59:S91)+X92</f>
        <v>0</v>
      </c>
      <c r="U92" s="937" t="s">
        <v>119</v>
      </c>
      <c r="V92" s="938"/>
      <c r="W92" s="939"/>
      <c r="X92" s="662">
        <f>SUM(V59:W91)</f>
        <v>0</v>
      </c>
    </row>
    <row r="93" spans="1:24" ht="23.25" customHeight="1" thickBot="1">
      <c r="A93" s="1032"/>
      <c r="B93" s="1033"/>
      <c r="C93" s="1033"/>
      <c r="D93" s="1033"/>
      <c r="E93" s="1033"/>
      <c r="F93" s="1034"/>
      <c r="G93" s="657"/>
      <c r="H93" s="658"/>
      <c r="I93" s="744"/>
      <c r="J93" s="659"/>
      <c r="K93" s="730"/>
      <c r="L93" s="1102"/>
      <c r="M93" s="1103"/>
      <c r="N93" s="1101">
        <f t="shared" si="8"/>
        <v>0</v>
      </c>
      <c r="O93" s="1022"/>
      <c r="P93" s="663"/>
      <c r="Q93" s="1135" t="s">
        <v>120</v>
      </c>
      <c r="R93" s="1136"/>
      <c r="S93" s="1137"/>
      <c r="T93" s="691">
        <f>T55+T56-T92</f>
        <v>0</v>
      </c>
    </row>
    <row r="94" spans="1:24" ht="23.25" customHeight="1">
      <c r="A94" s="1032"/>
      <c r="B94" s="1033"/>
      <c r="C94" s="1033"/>
      <c r="D94" s="1033"/>
      <c r="E94" s="1033"/>
      <c r="F94" s="1034"/>
      <c r="G94" s="657"/>
      <c r="H94" s="665"/>
      <c r="I94" s="745"/>
      <c r="J94" s="659"/>
      <c r="K94" s="730"/>
      <c r="L94" s="1026"/>
      <c r="M94" s="1027"/>
      <c r="N94" s="1101">
        <f t="shared" si="8"/>
        <v>0</v>
      </c>
      <c r="O94" s="1022"/>
      <c r="P94" s="666"/>
      <c r="Q94" s="1117" t="s">
        <v>121</v>
      </c>
      <c r="R94" s="1118"/>
      <c r="S94" s="1118"/>
      <c r="T94" s="1119"/>
    </row>
    <row r="95" spans="1:24" ht="23.25" customHeight="1">
      <c r="A95" s="1032"/>
      <c r="B95" s="1033"/>
      <c r="C95" s="1033"/>
      <c r="D95" s="1033"/>
      <c r="E95" s="1033"/>
      <c r="F95" s="1034"/>
      <c r="G95" s="657"/>
      <c r="H95" s="665"/>
      <c r="I95" s="745"/>
      <c r="J95" s="659"/>
      <c r="K95" s="730"/>
      <c r="L95" s="1026"/>
      <c r="M95" s="1027"/>
      <c r="N95" s="1101">
        <f t="shared" si="8"/>
        <v>0</v>
      </c>
      <c r="O95" s="1022"/>
      <c r="P95" s="666"/>
      <c r="Q95" s="1120"/>
      <c r="R95" s="1121"/>
      <c r="S95" s="1121"/>
      <c r="T95" s="1122"/>
    </row>
    <row r="96" spans="1:24" ht="23.25" customHeight="1" thickBot="1">
      <c r="A96" s="1032"/>
      <c r="B96" s="1033"/>
      <c r="C96" s="1033"/>
      <c r="D96" s="1033"/>
      <c r="E96" s="1033"/>
      <c r="F96" s="1034"/>
      <c r="G96" s="657"/>
      <c r="H96" s="665"/>
      <c r="I96" s="745"/>
      <c r="J96" s="659"/>
      <c r="K96" s="730"/>
      <c r="L96" s="1026"/>
      <c r="M96" s="1027"/>
      <c r="N96" s="1101">
        <f t="shared" si="8"/>
        <v>0</v>
      </c>
      <c r="O96" s="1022"/>
      <c r="P96" s="667"/>
      <c r="Q96" s="1123"/>
      <c r="R96" s="1124"/>
      <c r="S96" s="1124"/>
      <c r="T96" s="1125"/>
    </row>
    <row r="97" spans="1:20" ht="23.25" customHeight="1">
      <c r="A97" s="1032"/>
      <c r="B97" s="1033"/>
      <c r="C97" s="1033"/>
      <c r="D97" s="1033"/>
      <c r="E97" s="1033"/>
      <c r="F97" s="1034"/>
      <c r="G97" s="657"/>
      <c r="H97" s="665"/>
      <c r="I97" s="745"/>
      <c r="J97" s="659"/>
      <c r="K97" s="730"/>
      <c r="L97" s="1026"/>
      <c r="M97" s="1027"/>
      <c r="N97" s="1101">
        <f t="shared" si="8"/>
        <v>0</v>
      </c>
      <c r="O97" s="1022"/>
      <c r="P97" s="687"/>
      <c r="Q97" s="1213" t="s">
        <v>122</v>
      </c>
      <c r="R97" s="1214"/>
      <c r="S97" s="1215"/>
      <c r="T97" s="1042">
        <f>M82-T93</f>
        <v>0</v>
      </c>
    </row>
    <row r="98" spans="1:20" ht="23.25" customHeight="1" thickBot="1">
      <c r="A98" s="1109" t="s">
        <v>123</v>
      </c>
      <c r="B98" s="1110"/>
      <c r="C98" s="1110"/>
      <c r="D98" s="1110"/>
      <c r="E98" s="1110"/>
      <c r="F98" s="1111"/>
      <c r="G98" s="668">
        <f>SUM(G91:G97)</f>
        <v>0</v>
      </c>
      <c r="H98" s="669"/>
      <c r="I98" s="669"/>
      <c r="J98" s="670"/>
      <c r="K98" s="731"/>
      <c r="L98" s="1093">
        <f>SUM(L91:M97)</f>
        <v>0</v>
      </c>
      <c r="M98" s="1094"/>
      <c r="N98" s="1178">
        <f>SUM(N91:O97)</f>
        <v>0</v>
      </c>
      <c r="O98" s="1179"/>
      <c r="P98" s="660"/>
      <c r="Q98" s="1216" t="s">
        <v>124</v>
      </c>
      <c r="R98" s="1217"/>
      <c r="S98" s="1218"/>
      <c r="T98" s="1043"/>
    </row>
    <row r="99" spans="1:20" ht="17.5">
      <c r="A99" s="1176"/>
      <c r="B99" s="1176"/>
      <c r="C99" s="1176"/>
      <c r="D99" s="1176"/>
      <c r="E99" s="1176"/>
      <c r="F99" s="1176"/>
      <c r="G99" s="587"/>
      <c r="H99" s="57"/>
      <c r="I99" s="57"/>
      <c r="J99" s="587"/>
      <c r="K99" s="587"/>
      <c r="L99" s="1177"/>
      <c r="M99" s="1177"/>
      <c r="N99" s="1177"/>
      <c r="O99" s="1177"/>
    </row>
    <row r="100" spans="1:20" ht="17.5">
      <c r="A100" s="1176"/>
      <c r="B100" s="1176"/>
      <c r="C100" s="1176"/>
      <c r="D100" s="1176"/>
      <c r="E100" s="1176"/>
      <c r="F100" s="1176"/>
      <c r="G100" s="587"/>
      <c r="H100" s="57"/>
      <c r="I100" s="57"/>
      <c r="J100" s="587"/>
      <c r="K100" s="587"/>
      <c r="L100" s="1177"/>
      <c r="M100" s="1177"/>
      <c r="N100" s="1177"/>
      <c r="O100" s="1177"/>
    </row>
    <row r="101" spans="1:20" ht="17.5">
      <c r="A101" s="1176"/>
      <c r="B101" s="1176"/>
      <c r="C101" s="1176"/>
      <c r="D101" s="1176"/>
      <c r="E101" s="1176"/>
      <c r="F101" s="1176"/>
      <c r="G101" s="587"/>
      <c r="H101" s="57"/>
      <c r="I101" s="57"/>
      <c r="J101" s="587"/>
      <c r="K101" s="587"/>
      <c r="L101" s="1177"/>
      <c r="M101" s="1177"/>
      <c r="N101" s="1177"/>
      <c r="O101" s="1177"/>
    </row>
    <row r="102" spans="1:20">
      <c r="A102" s="564"/>
      <c r="H102" s="688"/>
      <c r="I102" s="688"/>
      <c r="Q102" s="689"/>
    </row>
    <row r="103" spans="1:20">
      <c r="A103" s="564"/>
      <c r="H103" s="688"/>
      <c r="I103" s="688"/>
    </row>
    <row r="104" spans="1:20">
      <c r="L104" s="671"/>
    </row>
    <row r="105" spans="1:20">
      <c r="L105" s="671"/>
      <c r="M105" s="671"/>
    </row>
    <row r="106" spans="1:20" ht="15.5">
      <c r="M106" s="671"/>
      <c r="P106" s="672"/>
      <c r="Q106" s="672"/>
      <c r="R106" s="672"/>
    </row>
    <row r="107" spans="1:20" ht="15.5">
      <c r="L107" s="672"/>
      <c r="M107" s="671"/>
    </row>
    <row r="108" spans="1:20" ht="15.5">
      <c r="L108" s="690"/>
    </row>
    <row r="109" spans="1:20" ht="15.5">
      <c r="L109" s="672"/>
    </row>
    <row r="111" spans="1:20">
      <c r="L111" s="671"/>
    </row>
    <row r="112" spans="1:20">
      <c r="L112" s="671"/>
    </row>
    <row r="113" spans="2:13">
      <c r="L113" s="671"/>
    </row>
    <row r="114" spans="2:13">
      <c r="L114" s="671"/>
    </row>
    <row r="115" spans="2:13">
      <c r="L115" s="671"/>
      <c r="M115" s="671"/>
    </row>
    <row r="117" spans="2:13" ht="15.5">
      <c r="L117" s="672"/>
    </row>
    <row r="118" spans="2:13" ht="15.5">
      <c r="B118" s="673"/>
      <c r="C118" s="673"/>
      <c r="D118" s="673"/>
      <c r="E118" s="673"/>
      <c r="F118" s="673"/>
      <c r="G118" s="673"/>
      <c r="H118" s="673"/>
      <c r="I118" s="673"/>
      <c r="J118" s="673"/>
      <c r="K118" s="673"/>
      <c r="L118" s="673"/>
    </row>
    <row r="119" spans="2:13" ht="15.5">
      <c r="B119" s="673"/>
      <c r="C119" s="673"/>
      <c r="D119" s="673"/>
      <c r="E119" s="673"/>
      <c r="F119" s="673"/>
      <c r="G119" s="673"/>
      <c r="H119" s="673"/>
      <c r="I119" s="673"/>
      <c r="J119" s="673"/>
      <c r="K119" s="673"/>
      <c r="L119" s="673"/>
    </row>
    <row r="120" spans="2:13" ht="15.5">
      <c r="B120" s="673"/>
      <c r="C120" s="673"/>
      <c r="D120" s="673"/>
      <c r="E120" s="673"/>
      <c r="F120" s="673"/>
      <c r="G120" s="673"/>
      <c r="H120" s="673"/>
      <c r="I120" s="673"/>
      <c r="J120" s="673"/>
      <c r="K120" s="673"/>
      <c r="L120" s="673"/>
    </row>
  </sheetData>
  <sheetProtection algorithmName="SHA-512" hashValue="bCe160Qu6f6v8QHmRW4TYlMwrc9JnFbUX3cXdWmNoVVOmFt9aOM6hK/SvSnF7hzOBy/hb598MkjGzg09D7PH5A==" saltValue="d0Jx/v4CtjHdc348VbJqjA==" spinCount="100000" sheet="1" formatCells="0" formatColumns="0" formatRows="0" insertColumns="0" insertRows="0" insertHyperlinks="0" deleteRows="0"/>
  <mergeCells count="268">
    <mergeCell ref="X51:Y51"/>
    <mergeCell ref="Q52:R52"/>
    <mergeCell ref="S52:T52"/>
    <mergeCell ref="F77:I77"/>
    <mergeCell ref="J77:L77"/>
    <mergeCell ref="M77:N77"/>
    <mergeCell ref="F78:I78"/>
    <mergeCell ref="J78:L78"/>
    <mergeCell ref="M78:N78"/>
    <mergeCell ref="G51:I51"/>
    <mergeCell ref="F55:H55"/>
    <mergeCell ref="F59:I59"/>
    <mergeCell ref="F58:I58"/>
    <mergeCell ref="F60:I60"/>
    <mergeCell ref="F61:I61"/>
    <mergeCell ref="F62:I62"/>
    <mergeCell ref="F63:I63"/>
    <mergeCell ref="F64:I64"/>
    <mergeCell ref="F72:I72"/>
    <mergeCell ref="M51:O51"/>
    <mergeCell ref="F57:L57"/>
    <mergeCell ref="P54:S54"/>
    <mergeCell ref="R65:S65"/>
    <mergeCell ref="Q57:S57"/>
    <mergeCell ref="E42:F42"/>
    <mergeCell ref="E43:F43"/>
    <mergeCell ref="E44:F44"/>
    <mergeCell ref="E45:F45"/>
    <mergeCell ref="E46:F46"/>
    <mergeCell ref="E47:F47"/>
    <mergeCell ref="E48:F48"/>
    <mergeCell ref="E49:F49"/>
    <mergeCell ref="E50:F50"/>
    <mergeCell ref="E33:F33"/>
    <mergeCell ref="E34:F34"/>
    <mergeCell ref="E35:F35"/>
    <mergeCell ref="E36:F36"/>
    <mergeCell ref="E37:F37"/>
    <mergeCell ref="E38:F38"/>
    <mergeCell ref="E39:F39"/>
    <mergeCell ref="E40:F40"/>
    <mergeCell ref="E41:F41"/>
    <mergeCell ref="E19:F19"/>
    <mergeCell ref="E20:F20"/>
    <mergeCell ref="E21:F21"/>
    <mergeCell ref="E22:F22"/>
    <mergeCell ref="E23:F23"/>
    <mergeCell ref="E24:F24"/>
    <mergeCell ref="E25:F25"/>
    <mergeCell ref="E26:F26"/>
    <mergeCell ref="E27:F27"/>
    <mergeCell ref="E10:F10"/>
    <mergeCell ref="E11:F11"/>
    <mergeCell ref="E12:F12"/>
    <mergeCell ref="E13:F13"/>
    <mergeCell ref="E14:F14"/>
    <mergeCell ref="E15:F15"/>
    <mergeCell ref="E16:F16"/>
    <mergeCell ref="E17:F17"/>
    <mergeCell ref="E18:F18"/>
    <mergeCell ref="E3:F3"/>
    <mergeCell ref="G2:I2"/>
    <mergeCell ref="G1:I1"/>
    <mergeCell ref="E4:F4"/>
    <mergeCell ref="E5:F5"/>
    <mergeCell ref="E6:F6"/>
    <mergeCell ref="E7:F7"/>
    <mergeCell ref="E8:F8"/>
    <mergeCell ref="E9:F9"/>
    <mergeCell ref="A58:D58"/>
    <mergeCell ref="A51:D51"/>
    <mergeCell ref="F54:L54"/>
    <mergeCell ref="A59:D59"/>
    <mergeCell ref="T97:T98"/>
    <mergeCell ref="L94:M94"/>
    <mergeCell ref="N94:O94"/>
    <mergeCell ref="L95:M95"/>
    <mergeCell ref="N95:O95"/>
    <mergeCell ref="N98:O98"/>
    <mergeCell ref="N96:O96"/>
    <mergeCell ref="Q94:T96"/>
    <mergeCell ref="L92:M92"/>
    <mergeCell ref="Q97:S97"/>
    <mergeCell ref="Q98:S98"/>
    <mergeCell ref="J62:L62"/>
    <mergeCell ref="M63:N63"/>
    <mergeCell ref="M62:N62"/>
    <mergeCell ref="M64:N64"/>
    <mergeCell ref="J63:L63"/>
    <mergeCell ref="J70:L70"/>
    <mergeCell ref="R68:S68"/>
    <mergeCell ref="R64:S64"/>
    <mergeCell ref="R66:S66"/>
    <mergeCell ref="R62:S62"/>
    <mergeCell ref="R63:S63"/>
    <mergeCell ref="R61:S61"/>
    <mergeCell ref="R67:S67"/>
    <mergeCell ref="J60:L60"/>
    <mergeCell ref="M60:N60"/>
    <mergeCell ref="S51:T51"/>
    <mergeCell ref="R58:S58"/>
    <mergeCell ref="Q56:S56"/>
    <mergeCell ref="M66:N66"/>
    <mergeCell ref="J67:L67"/>
    <mergeCell ref="M70:N70"/>
    <mergeCell ref="M67:N67"/>
    <mergeCell ref="F65:I65"/>
    <mergeCell ref="F66:I66"/>
    <mergeCell ref="F67:I67"/>
    <mergeCell ref="F68:I68"/>
    <mergeCell ref="F69:I69"/>
    <mergeCell ref="F70:I70"/>
    <mergeCell ref="F71:I71"/>
    <mergeCell ref="N101:O101"/>
    <mergeCell ref="L93:M93"/>
    <mergeCell ref="G89:G90"/>
    <mergeCell ref="H89:H90"/>
    <mergeCell ref="J2:L2"/>
    <mergeCell ref="L89:M90"/>
    <mergeCell ref="N93:O93"/>
    <mergeCell ref="M57:N57"/>
    <mergeCell ref="J58:L58"/>
    <mergeCell ref="J59:L59"/>
    <mergeCell ref="N100:O100"/>
    <mergeCell ref="N97:O97"/>
    <mergeCell ref="N89:O90"/>
    <mergeCell ref="L100:M100"/>
    <mergeCell ref="N99:O99"/>
    <mergeCell ref="N92:O92"/>
    <mergeCell ref="L91:M91"/>
    <mergeCell ref="N91:O91"/>
    <mergeCell ref="J72:L72"/>
    <mergeCell ref="J74:L74"/>
    <mergeCell ref="J75:L75"/>
    <mergeCell ref="J73:L73"/>
    <mergeCell ref="F73:I73"/>
    <mergeCell ref="F74:I74"/>
    <mergeCell ref="A101:F101"/>
    <mergeCell ref="L96:M96"/>
    <mergeCell ref="L97:M97"/>
    <mergeCell ref="L98:M98"/>
    <mergeCell ref="L99:M99"/>
    <mergeCell ref="A96:F96"/>
    <mergeCell ref="A97:F97"/>
    <mergeCell ref="J89:J90"/>
    <mergeCell ref="A99:F99"/>
    <mergeCell ref="A100:F100"/>
    <mergeCell ref="L101:M101"/>
    <mergeCell ref="A98:F98"/>
    <mergeCell ref="A93:F93"/>
    <mergeCell ref="A92:F92"/>
    <mergeCell ref="A94:F94"/>
    <mergeCell ref="A95:F95"/>
    <mergeCell ref="A89:F90"/>
    <mergeCell ref="A91:F91"/>
    <mergeCell ref="Q93:S93"/>
    <mergeCell ref="R88:S88"/>
    <mergeCell ref="R86:S86"/>
    <mergeCell ref="R87:S87"/>
    <mergeCell ref="R90:S90"/>
    <mergeCell ref="M73:N73"/>
    <mergeCell ref="J76:L76"/>
    <mergeCell ref="M76:N76"/>
    <mergeCell ref="M75:N75"/>
    <mergeCell ref="R79:S79"/>
    <mergeCell ref="R91:S91"/>
    <mergeCell ref="Q92:S92"/>
    <mergeCell ref="R75:S75"/>
    <mergeCell ref="R76:S76"/>
    <mergeCell ref="J81:L81"/>
    <mergeCell ref="J79:L79"/>
    <mergeCell ref="M74:N74"/>
    <mergeCell ref="R85:S85"/>
    <mergeCell ref="F85:L85"/>
    <mergeCell ref="M85:N85"/>
    <mergeCell ref="F87:L87"/>
    <mergeCell ref="A88:O88"/>
    <mergeCell ref="F79:I79"/>
    <mergeCell ref="U92:W92"/>
    <mergeCell ref="V59:W59"/>
    <mergeCell ref="V61:W61"/>
    <mergeCell ref="V62:W62"/>
    <mergeCell ref="V63:W63"/>
    <mergeCell ref="V64:W64"/>
    <mergeCell ref="V75:W75"/>
    <mergeCell ref="V76:W76"/>
    <mergeCell ref="V65:W65"/>
    <mergeCell ref="V91:W91"/>
    <mergeCell ref="V90:W90"/>
    <mergeCell ref="V89:W89"/>
    <mergeCell ref="M69:N69"/>
    <mergeCell ref="R82:S82"/>
    <mergeCell ref="R73:S73"/>
    <mergeCell ref="R74:S74"/>
    <mergeCell ref="J61:L61"/>
    <mergeCell ref="M72:N72"/>
    <mergeCell ref="R80:S80"/>
    <mergeCell ref="M80:N80"/>
    <mergeCell ref="F81:I81"/>
    <mergeCell ref="R89:S89"/>
    <mergeCell ref="J71:L71"/>
    <mergeCell ref="U57:W57"/>
    <mergeCell ref="V58:W58"/>
    <mergeCell ref="V72:W72"/>
    <mergeCell ref="V73:W73"/>
    <mergeCell ref="V74:W74"/>
    <mergeCell ref="V87:W87"/>
    <mergeCell ref="V88:W88"/>
    <mergeCell ref="V67:W67"/>
    <mergeCell ref="V68:W68"/>
    <mergeCell ref="V69:W69"/>
    <mergeCell ref="V70:W70"/>
    <mergeCell ref="V79:W79"/>
    <mergeCell ref="V81:W81"/>
    <mergeCell ref="V71:W71"/>
    <mergeCell ref="V86:W86"/>
    <mergeCell ref="V66:W66"/>
    <mergeCell ref="V85:W85"/>
    <mergeCell ref="V83:W83"/>
    <mergeCell ref="V80:W80"/>
    <mergeCell ref="J1:Y1"/>
    <mergeCell ref="M2:Y2"/>
    <mergeCell ref="A2:B2"/>
    <mergeCell ref="V84:W84"/>
    <mergeCell ref="F82:L82"/>
    <mergeCell ref="M82:N82"/>
    <mergeCell ref="M81:N81"/>
    <mergeCell ref="M79:N79"/>
    <mergeCell ref="V82:W82"/>
    <mergeCell ref="P55:S55"/>
    <mergeCell ref="Q51:R51"/>
    <mergeCell ref="R59:S59"/>
    <mergeCell ref="M55:N55"/>
    <mergeCell ref="J51:L51"/>
    <mergeCell ref="M59:N59"/>
    <mergeCell ref="J55:L55"/>
    <mergeCell ref="M54:N54"/>
    <mergeCell ref="M58:N58"/>
    <mergeCell ref="M61:N61"/>
    <mergeCell ref="M71:N71"/>
    <mergeCell ref="M68:N68"/>
    <mergeCell ref="J64:L64"/>
    <mergeCell ref="A57:D57"/>
    <mergeCell ref="A82:D82"/>
    <mergeCell ref="C2:D2"/>
    <mergeCell ref="R84:S84"/>
    <mergeCell ref="R83:S83"/>
    <mergeCell ref="R81:S81"/>
    <mergeCell ref="J66:L66"/>
    <mergeCell ref="J65:L65"/>
    <mergeCell ref="J68:L68"/>
    <mergeCell ref="J69:L69"/>
    <mergeCell ref="M65:N65"/>
    <mergeCell ref="A63:D63"/>
    <mergeCell ref="R71:S71"/>
    <mergeCell ref="F76:I76"/>
    <mergeCell ref="R72:S72"/>
    <mergeCell ref="R69:S69"/>
    <mergeCell ref="R70:S70"/>
    <mergeCell ref="F75:I75"/>
    <mergeCell ref="E28:F28"/>
    <mergeCell ref="E29:F29"/>
    <mergeCell ref="E30:F30"/>
    <mergeCell ref="E31:F31"/>
    <mergeCell ref="E32:F32"/>
    <mergeCell ref="A68:D68"/>
    <mergeCell ref="F80:I80"/>
    <mergeCell ref="J80:L80"/>
  </mergeCells>
  <phoneticPr fontId="0" type="noConversion"/>
  <dataValidations count="1">
    <dataValidation type="list" allowBlank="1" showInputMessage="1" showErrorMessage="1" sqref="C4:C49" xr:uid="{00000000-0002-0000-0800-000000000000}">
      <formula1>$AC$1:$AC$3</formula1>
    </dataValidation>
  </dataValidations>
  <hyperlinks>
    <hyperlink ref="J3" location="GLOSSARY!A3" display="CORE DUES" xr:uid="{B1F51364-CA13-4703-BC0F-97A4F2DDD499}"/>
    <hyperlink ref="P3" location="GLOSSARY!A10" display="Operating Expenses" xr:uid="{506E8CF6-4B34-4CE6-BCF4-8BD543F47591}"/>
    <hyperlink ref="R3" location="GLOSSARY!A12" display="Executive Expenses" xr:uid="{70172F10-DB5D-43EB-B06E-15EA9746F5DC}"/>
    <hyperlink ref="S3" location="GLOSSARY!A13" display="Bargaining Expenses" xr:uid="{D2258931-EFF2-4CB1-8091-5113DE878265}"/>
    <hyperlink ref="T3" location="GLOSSARY!A14" display="Grievances/ Arbitration" xr:uid="{20E2D75F-F226-48DF-A3A5-1D70A5BFEEE0}"/>
    <hyperlink ref="V3" location="GLOSSARY!A16" display="CUPE ONLY Conventions/ Conferences" xr:uid="{8B63E6F2-4444-44E2-AC2A-80B7C606311A}"/>
    <hyperlink ref="Y3" location="GLOSSARY!A19" display="Other" xr:uid="{77AA1679-5792-47F3-A78A-8BAA8739FD51}"/>
    <hyperlink ref="Q3" location="GLOSSARY!A11" display="Special Purchases" xr:uid="{D499AD7E-F4CA-43E8-80F3-A19E438DD34E}"/>
    <hyperlink ref="U3" location="GLOSSARY!A15" display="Committee Expenses" xr:uid="{AC62AD3F-52FA-4842-AB25-7FD8FA3B85E6}"/>
    <hyperlink ref="W3" location="GLOSSARY!A17" display="Education" xr:uid="{68F96443-0EAA-40D4-B2EC-80E2795A2E20}"/>
    <hyperlink ref="X3" location="GLOSSARY!A18" display="Contributions/ Donations" xr:uid="{F0DFB8C4-2BDC-452C-9BA4-B664D21E7C65}"/>
    <hyperlink ref="O3" location="GLOSSARY!A9" display="Salaries" xr:uid="{4B183E86-3579-44CA-916A-25F0938AB0BA}"/>
    <hyperlink ref="K3" location="GLOSSARY!A4" display="OTHER" xr:uid="{B759732A-390F-4C56-9D96-E1D9C3F9BE60}"/>
    <hyperlink ref="Z3" location="Glossary!A20" display="Other" xr:uid="{3387E769-C778-452D-8CD3-6ECEBEC768F2}"/>
    <hyperlink ref="L3" location="GLOSSARY!A5" display="NON CORE DUES" xr:uid="{84922154-1AD0-4E6D-93D7-02F1ADAB5712}"/>
    <hyperlink ref="M3" location="GLOSSARY!A7" display="CUPE Per Capita" xr:uid="{1A118195-4CC7-4DBC-B811-AF9E04B8EC68}"/>
    <hyperlink ref="N3" location="GLOSSARY!A8" display="Affiliation Fees" xr:uid="{89686452-455F-48B1-9883-B4E05193A5C9}"/>
  </hyperlinks>
  <printOptions horizontalCentered="1" verticalCentered="1"/>
  <pageMargins left="0" right="0" top="0" bottom="0" header="0" footer="0"/>
  <pageSetup paperSize="5" scale="48" orientation="landscape" cellComments="asDisplayed" r:id="rId1"/>
  <headerFooter alignWithMargins="0"/>
  <rowBreaks count="1" manualBreakCount="1">
    <brk id="53" max="20"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288a1f8-83cf-4b80-aaf8-98e575a96b9e" xsi:nil="true"/>
    <lcf76f155ced4ddcb4097134ff3c332f xmlns="7d5bc5b2-0058-4b76-bde9-bee98226ff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2515B1AA7411C4F878F2981FB1A0965" ma:contentTypeVersion="15" ma:contentTypeDescription="Create a new document." ma:contentTypeScope="" ma:versionID="756e12c6d78b213065a0fa6499f08d43">
  <xsd:schema xmlns:xsd="http://www.w3.org/2001/XMLSchema" xmlns:xs="http://www.w3.org/2001/XMLSchema" xmlns:p="http://schemas.microsoft.com/office/2006/metadata/properties" xmlns:ns2="7d5bc5b2-0058-4b76-bde9-bee98226fff6" xmlns:ns3="d29f365a-c05d-4bf1-be76-3fa3b4f2bebd" xmlns:ns4="8288a1f8-83cf-4b80-aaf8-98e575a96b9e" targetNamespace="http://schemas.microsoft.com/office/2006/metadata/properties" ma:root="true" ma:fieldsID="da3ff0612e9bcfcf7ffba36ce0099053" ns2:_="" ns3:_="" ns4:_="">
    <xsd:import namespace="7d5bc5b2-0058-4b76-bde9-bee98226fff6"/>
    <xsd:import namespace="d29f365a-c05d-4bf1-be76-3fa3b4f2bebd"/>
    <xsd:import namespace="8288a1f8-83cf-4b80-aaf8-98e575a96b9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AutoTags" minOccurs="0"/>
                <xsd:element ref="ns2:MediaServiceOCR"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5bc5b2-0058-4b76-bde9-bee98226fff6"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a3a7646-89f3-4ab3-b790-cb3d98b4944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29f365a-c05d-4bf1-be76-3fa3b4f2beb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88a1f8-83cf-4b80-aaf8-98e575a96b9e"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e2f4d0d-c5b4-44a5-84b9-d26371ee60cc}" ma:internalName="TaxCatchAll" ma:showField="CatchAllData" ma:web="d29f365a-c05d-4bf1-be76-3fa3b4f2beb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BB9266-3F1F-4D9F-86B1-7EE57BBCD48B}">
  <ds:schemaRefs>
    <ds:schemaRef ds:uri="http://purl.org/dc/terms/"/>
    <ds:schemaRef ds:uri="http://purl.org/dc/elements/1.1/"/>
    <ds:schemaRef ds:uri="7d5bc5b2-0058-4b76-bde9-bee98226fff6"/>
    <ds:schemaRef ds:uri="http://schemas.openxmlformats.org/package/2006/metadata/core-properties"/>
    <ds:schemaRef ds:uri="http://schemas.microsoft.com/office/2006/documentManagement/types"/>
    <ds:schemaRef ds:uri="d29f365a-c05d-4bf1-be76-3fa3b4f2bebd"/>
    <ds:schemaRef ds:uri="http://schemas.microsoft.com/office/infopath/2007/PartnerControls"/>
    <ds:schemaRef ds:uri="http://www.w3.org/XML/1998/namespace"/>
    <ds:schemaRef ds:uri="8288a1f8-83cf-4b80-aaf8-98e575a96b9e"/>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9F8140B-79CA-40A1-8D53-D8251B1504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5bc5b2-0058-4b76-bde9-bee98226fff6"/>
    <ds:schemaRef ds:uri="d29f365a-c05d-4bf1-be76-3fa3b4f2bebd"/>
    <ds:schemaRef ds:uri="8288a1f8-83cf-4b80-aaf8-98e575a9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F96297-D9B2-436D-8D10-7C5BD8E343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19</vt:i4>
      </vt:variant>
    </vt:vector>
  </HeadingPairs>
  <TitlesOfParts>
    <vt:vector size="43" baseType="lpstr">
      <vt:lpstr>BEGIN HERE</vt:lpstr>
      <vt:lpstr>Jan</vt:lpstr>
      <vt:lpstr>Feb</vt:lpstr>
      <vt:lpstr>March</vt:lpstr>
      <vt:lpstr>April</vt:lpstr>
      <vt:lpstr>May</vt:lpstr>
      <vt:lpstr>June</vt:lpstr>
      <vt:lpstr>July</vt:lpstr>
      <vt:lpstr>Aug</vt:lpstr>
      <vt:lpstr>Sept</vt:lpstr>
      <vt:lpstr>Oct</vt:lpstr>
      <vt:lpstr>Nov</vt:lpstr>
      <vt:lpstr>Dec</vt:lpstr>
      <vt:lpstr>Bill 32 Reporting</vt:lpstr>
      <vt:lpstr>Bill 32_hidden</vt:lpstr>
      <vt:lpstr>Treasurer</vt:lpstr>
      <vt:lpstr>Trustees</vt:lpstr>
      <vt:lpstr>Budget</vt:lpstr>
      <vt:lpstr>GLOSSARY</vt:lpstr>
      <vt:lpstr>BANK REC TIPS</vt:lpstr>
      <vt:lpstr>DR LOCALS</vt:lpstr>
      <vt:lpstr>WHEN FINISHED</vt:lpstr>
      <vt:lpstr>WRITTEN REPORTS</vt:lpstr>
      <vt:lpstr>B.3.12</vt:lpstr>
      <vt:lpstr>April!Print_Area</vt:lpstr>
      <vt:lpstr>Aug!Print_Area</vt:lpstr>
      <vt:lpstr>'BANK REC TIPS'!Print_Area</vt:lpstr>
      <vt:lpstr>'BEGIN HERE'!Print_Area</vt:lpstr>
      <vt:lpstr>Budget!Print_Area</vt:lpstr>
      <vt:lpstr>Dec!Print_Area</vt:lpstr>
      <vt:lpstr>Feb!Print_Area</vt:lpstr>
      <vt:lpstr>GLOSSARY!Print_Area</vt:lpstr>
      <vt:lpstr>Jan!Print_Area</vt:lpstr>
      <vt:lpstr>July!Print_Area</vt:lpstr>
      <vt:lpstr>June!Print_Area</vt:lpstr>
      <vt:lpstr>March!Print_Area</vt:lpstr>
      <vt:lpstr>May!Print_Area</vt:lpstr>
      <vt:lpstr>Nov!Print_Area</vt:lpstr>
      <vt:lpstr>Oct!Print_Area</vt:lpstr>
      <vt:lpstr>Sept!Print_Area</vt:lpstr>
      <vt:lpstr>Treasurer!Print_Area</vt:lpstr>
      <vt:lpstr>Trustees!Print_Area</vt:lpstr>
      <vt:lpstr>'WRITTEN REPORTS'!Print_Area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CUPE Ledger</dc:title>
  <dc:subject/>
  <dc:creator>G Deline</dc:creator>
  <cp:keywords/>
  <dc:description/>
  <cp:lastModifiedBy>Lee-Ann Kalen</cp:lastModifiedBy>
  <cp:revision/>
  <dcterms:created xsi:type="dcterms:W3CDTF">2003-10-06T15:06:38Z</dcterms:created>
  <dcterms:modified xsi:type="dcterms:W3CDTF">2022-12-15T04:18:21Z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0x010100E2515B1AA7411C4F878F2981FB1A0965</vt:lpwstr>
  </property>
  <property fmtid="{D5CDD505-2E9C-101B-9397-08002B2CF9AE}" pid="3" name="Order">
    <vt:r8>7898500</vt:r8>
  </property>
  <property fmtid="{D5CDD505-2E9C-101B-9397-08002B2CF9AE}" pid="4" name="MediaServiceImageTags">
    <vt:lpwstr/>
  </property>
</Properties>
</file>